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akupki\Desktop\"/>
    </mc:Choice>
  </mc:AlternateContent>
  <xr:revisionPtr revIDLastSave="0" documentId="13_ncr:1_{FB9C947B-7853-423D-825E-BF1EF18969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омплекс 169 руб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0" i="2" l="1"/>
  <c r="G290" i="2"/>
  <c r="B290" i="2"/>
  <c r="A290" i="2"/>
  <c r="L289" i="2"/>
  <c r="J289" i="2"/>
  <c r="I289" i="2"/>
  <c r="I290" i="2" s="1"/>
  <c r="H289" i="2"/>
  <c r="G289" i="2"/>
  <c r="F289" i="2"/>
  <c r="B280" i="2"/>
  <c r="A280" i="2"/>
  <c r="L279" i="2"/>
  <c r="J279" i="2"/>
  <c r="J290" i="2" s="1"/>
  <c r="I279" i="2"/>
  <c r="H279" i="2"/>
  <c r="G279" i="2"/>
  <c r="F279" i="2"/>
  <c r="F290" i="2" s="1"/>
  <c r="B271" i="2"/>
  <c r="A271" i="2"/>
  <c r="L270" i="2"/>
  <c r="J270" i="2"/>
  <c r="J271" i="2" s="1"/>
  <c r="I270" i="2"/>
  <c r="H270" i="2"/>
  <c r="G270" i="2"/>
  <c r="F270" i="2"/>
  <c r="F271" i="2" s="1"/>
  <c r="B261" i="2"/>
  <c r="L260" i="2"/>
  <c r="L271" i="2" s="1"/>
  <c r="J260" i="2"/>
  <c r="I260" i="2"/>
  <c r="H260" i="2"/>
  <c r="G260" i="2"/>
  <c r="F260" i="2"/>
  <c r="B252" i="2"/>
  <c r="A252" i="2"/>
  <c r="L251" i="2"/>
  <c r="J251" i="2"/>
  <c r="J252" i="2" s="1"/>
  <c r="I251" i="2"/>
  <c r="H251" i="2"/>
  <c r="G251" i="2"/>
  <c r="F251" i="2"/>
  <c r="F252" i="2" s="1"/>
  <c r="B242" i="2"/>
  <c r="L241" i="2"/>
  <c r="L252" i="2" s="1"/>
  <c r="J241" i="2"/>
  <c r="I241" i="2"/>
  <c r="H241" i="2"/>
  <c r="G241" i="2"/>
  <c r="F241" i="2"/>
  <c r="J233" i="2"/>
  <c r="B233" i="2"/>
  <c r="A233" i="2"/>
  <c r="O232" i="2"/>
  <c r="L232" i="2"/>
  <c r="J232" i="2"/>
  <c r="I232" i="2"/>
  <c r="P232" i="2" s="1"/>
  <c r="H232" i="2"/>
  <c r="G232" i="2"/>
  <c r="N232" i="2" s="1"/>
  <c r="F232" i="2"/>
  <c r="F233" i="2" s="1"/>
  <c r="B223" i="2"/>
  <c r="L222" i="2"/>
  <c r="L233" i="2" s="1"/>
  <c r="J222" i="2"/>
  <c r="I222" i="2"/>
  <c r="I233" i="2" s="1"/>
  <c r="H222" i="2"/>
  <c r="H233" i="2" s="1"/>
  <c r="G222" i="2"/>
  <c r="G233" i="2" s="1"/>
  <c r="F222" i="2"/>
  <c r="B214" i="2"/>
  <c r="A214" i="2"/>
  <c r="L213" i="2"/>
  <c r="J213" i="2"/>
  <c r="J214" i="2" s="1"/>
  <c r="I213" i="2"/>
  <c r="H213" i="2"/>
  <c r="O213" i="2" s="1"/>
  <c r="G213" i="2"/>
  <c r="F213" i="2"/>
  <c r="F214" i="2" s="1"/>
  <c r="B204" i="2"/>
  <c r="L203" i="2"/>
  <c r="L214" i="2" s="1"/>
  <c r="J203" i="2"/>
  <c r="I203" i="2"/>
  <c r="H203" i="2"/>
  <c r="G203" i="2"/>
  <c r="F203" i="2"/>
  <c r="B195" i="2"/>
  <c r="A195" i="2"/>
  <c r="L194" i="2"/>
  <c r="J194" i="2"/>
  <c r="J195" i="2" s="1"/>
  <c r="I194" i="2"/>
  <c r="H194" i="2"/>
  <c r="H195" i="2" s="1"/>
  <c r="G194" i="2"/>
  <c r="F194" i="2"/>
  <c r="F195" i="2" s="1"/>
  <c r="B185" i="2"/>
  <c r="A185" i="2"/>
  <c r="L184" i="2"/>
  <c r="L195" i="2" s="1"/>
  <c r="J184" i="2"/>
  <c r="I184" i="2"/>
  <c r="I195" i="2" s="1"/>
  <c r="H184" i="2"/>
  <c r="G184" i="2"/>
  <c r="F184" i="2"/>
  <c r="L176" i="2"/>
  <c r="G176" i="2"/>
  <c r="B176" i="2"/>
  <c r="A176" i="2"/>
  <c r="L175" i="2"/>
  <c r="J175" i="2"/>
  <c r="I175" i="2"/>
  <c r="I176" i="2" s="1"/>
  <c r="H175" i="2"/>
  <c r="O175" i="2" s="1"/>
  <c r="G175" i="2"/>
  <c r="F175" i="2"/>
  <c r="B166" i="2"/>
  <c r="A166" i="2"/>
  <c r="L165" i="2"/>
  <c r="J165" i="2"/>
  <c r="J176" i="2" s="1"/>
  <c r="I165" i="2"/>
  <c r="H165" i="2"/>
  <c r="H176" i="2" s="1"/>
  <c r="G165" i="2"/>
  <c r="F165" i="2"/>
  <c r="H157" i="2"/>
  <c r="B157" i="2"/>
  <c r="A157" i="2"/>
  <c r="L156" i="2"/>
  <c r="J156" i="2"/>
  <c r="J157" i="2" s="1"/>
  <c r="I156" i="2"/>
  <c r="H156" i="2"/>
  <c r="G156" i="2"/>
  <c r="N156" i="2" s="1"/>
  <c r="F156" i="2"/>
  <c r="F157" i="2" s="1"/>
  <c r="B147" i="2"/>
  <c r="A147" i="2"/>
  <c r="L146" i="2"/>
  <c r="L157" i="2" s="1"/>
  <c r="J146" i="2"/>
  <c r="I146" i="2"/>
  <c r="I157" i="2" s="1"/>
  <c r="H146" i="2"/>
  <c r="G146" i="2"/>
  <c r="G157" i="2" s="1"/>
  <c r="F146" i="2"/>
  <c r="L138" i="2"/>
  <c r="B138" i="2"/>
  <c r="A138" i="2"/>
  <c r="L137" i="2"/>
  <c r="J137" i="2"/>
  <c r="I137" i="2"/>
  <c r="I138" i="2" s="1"/>
  <c r="H137" i="2"/>
  <c r="G137" i="2"/>
  <c r="G138" i="2" s="1"/>
  <c r="F137" i="2"/>
  <c r="B128" i="2"/>
  <c r="A128" i="2"/>
  <c r="L127" i="2"/>
  <c r="J127" i="2"/>
  <c r="I127" i="2"/>
  <c r="H127" i="2"/>
  <c r="H138" i="2" s="1"/>
  <c r="G127" i="2"/>
  <c r="F127" i="2"/>
  <c r="F138" i="2" s="1"/>
  <c r="B119" i="2"/>
  <c r="A119" i="2"/>
  <c r="L118" i="2"/>
  <c r="J118" i="2"/>
  <c r="J119" i="2" s="1"/>
  <c r="I118" i="2"/>
  <c r="H118" i="2"/>
  <c r="H119" i="2" s="1"/>
  <c r="G118" i="2"/>
  <c r="F118" i="2"/>
  <c r="F119" i="2" s="1"/>
  <c r="B109" i="2"/>
  <c r="A109" i="2"/>
  <c r="L108" i="2"/>
  <c r="L119" i="2" s="1"/>
  <c r="J108" i="2"/>
  <c r="I108" i="2"/>
  <c r="H108" i="2"/>
  <c r="G108" i="2"/>
  <c r="F108" i="2"/>
  <c r="L100" i="2"/>
  <c r="B100" i="2"/>
  <c r="A100" i="2"/>
  <c r="L99" i="2"/>
  <c r="J99" i="2"/>
  <c r="I99" i="2"/>
  <c r="I100" i="2" s="1"/>
  <c r="H99" i="2"/>
  <c r="G99" i="2"/>
  <c r="F99" i="2"/>
  <c r="B90" i="2"/>
  <c r="A90" i="2"/>
  <c r="L89" i="2"/>
  <c r="J89" i="2"/>
  <c r="I89" i="2"/>
  <c r="H89" i="2"/>
  <c r="G89" i="2"/>
  <c r="F89" i="2"/>
  <c r="F100" i="2" s="1"/>
  <c r="H81" i="2"/>
  <c r="B81" i="2"/>
  <c r="A81" i="2"/>
  <c r="L80" i="2"/>
  <c r="J80" i="2"/>
  <c r="J81" i="2" s="1"/>
  <c r="I80" i="2"/>
  <c r="H80" i="2"/>
  <c r="G80" i="2"/>
  <c r="N80" i="2" s="1"/>
  <c r="F80" i="2"/>
  <c r="F81" i="2" s="1"/>
  <c r="B71" i="2"/>
  <c r="A71" i="2"/>
  <c r="L70" i="2"/>
  <c r="L81" i="2" s="1"/>
  <c r="J70" i="2"/>
  <c r="I70" i="2"/>
  <c r="H70" i="2"/>
  <c r="G70" i="2"/>
  <c r="G81" i="2" s="1"/>
  <c r="F70" i="2"/>
  <c r="L62" i="2"/>
  <c r="B62" i="2"/>
  <c r="A62" i="2"/>
  <c r="L61" i="2"/>
  <c r="J61" i="2"/>
  <c r="I61" i="2"/>
  <c r="I62" i="2" s="1"/>
  <c r="H61" i="2"/>
  <c r="G61" i="2"/>
  <c r="G62" i="2" s="1"/>
  <c r="F61" i="2"/>
  <c r="B52" i="2"/>
  <c r="A52" i="2"/>
  <c r="L51" i="2"/>
  <c r="J51" i="2"/>
  <c r="I51" i="2"/>
  <c r="H51" i="2"/>
  <c r="G51" i="2"/>
  <c r="F51" i="2"/>
  <c r="F62" i="2" s="1"/>
  <c r="B43" i="2"/>
  <c r="A43" i="2"/>
  <c r="L42" i="2"/>
  <c r="J42" i="2"/>
  <c r="J43" i="2" s="1"/>
  <c r="I42" i="2"/>
  <c r="H42" i="2"/>
  <c r="G42" i="2"/>
  <c r="N42" i="2" s="1"/>
  <c r="F42" i="2"/>
  <c r="F43" i="2" s="1"/>
  <c r="B33" i="2"/>
  <c r="A33" i="2"/>
  <c r="L32" i="2"/>
  <c r="L43" i="2" s="1"/>
  <c r="J32" i="2"/>
  <c r="I32" i="2"/>
  <c r="I43" i="2" s="1"/>
  <c r="H32" i="2"/>
  <c r="G32" i="2"/>
  <c r="F32" i="2"/>
  <c r="L24" i="2"/>
  <c r="B24" i="2"/>
  <c r="A24" i="2"/>
  <c r="L23" i="2"/>
  <c r="J23" i="2"/>
  <c r="I23" i="2"/>
  <c r="I24" i="2" s="1"/>
  <c r="H23" i="2"/>
  <c r="G23" i="2"/>
  <c r="F23" i="2"/>
  <c r="B14" i="2"/>
  <c r="A14" i="2"/>
  <c r="L13" i="2"/>
  <c r="J13" i="2"/>
  <c r="I13" i="2"/>
  <c r="H13" i="2"/>
  <c r="H24" i="2" s="1"/>
  <c r="G13" i="2"/>
  <c r="F13" i="2"/>
  <c r="F24" i="2" s="1"/>
  <c r="F176" i="2" l="1"/>
  <c r="I81" i="2"/>
  <c r="G43" i="2"/>
  <c r="O42" i="2"/>
  <c r="P23" i="2"/>
  <c r="H43" i="2"/>
  <c r="P42" i="2"/>
  <c r="P80" i="2"/>
  <c r="O137" i="2"/>
  <c r="P156" i="2"/>
  <c r="G195" i="2"/>
  <c r="G252" i="2"/>
  <c r="O251" i="2"/>
  <c r="I214" i="2"/>
  <c r="H214" i="2"/>
  <c r="N213" i="2"/>
  <c r="P175" i="2"/>
  <c r="J138" i="2"/>
  <c r="I252" i="2"/>
  <c r="N251" i="2"/>
  <c r="H252" i="2"/>
  <c r="P251" i="2"/>
  <c r="H290" i="2"/>
  <c r="O289" i="2"/>
  <c r="I271" i="2"/>
  <c r="N270" i="2"/>
  <c r="H271" i="2"/>
  <c r="G271" i="2"/>
  <c r="O270" i="2"/>
  <c r="P270" i="2"/>
  <c r="G214" i="2"/>
  <c r="P213" i="2"/>
  <c r="O194" i="2"/>
  <c r="P194" i="2"/>
  <c r="N194" i="2"/>
  <c r="H100" i="2"/>
  <c r="I119" i="2"/>
  <c r="N118" i="2"/>
  <c r="G119" i="2"/>
  <c r="O118" i="2"/>
  <c r="P118" i="2"/>
  <c r="J100" i="2"/>
  <c r="P99" i="2"/>
  <c r="G100" i="2"/>
  <c r="O99" i="2"/>
  <c r="J62" i="2"/>
  <c r="H62" i="2"/>
  <c r="O61" i="2"/>
  <c r="J24" i="2"/>
  <c r="G24" i="2"/>
  <c r="O23" i="2"/>
  <c r="N61" i="2"/>
  <c r="N23" i="2"/>
  <c r="P61" i="2"/>
  <c r="O80" i="2"/>
  <c r="N99" i="2"/>
  <c r="P137" i="2"/>
  <c r="O156" i="2"/>
  <c r="N175" i="2"/>
  <c r="P289" i="2"/>
  <c r="N137" i="2"/>
  <c r="N289" i="2"/>
</calcChain>
</file>

<file path=xl/sharedStrings.xml><?xml version="1.0" encoding="utf-8"?>
<sst xmlns="http://schemas.openxmlformats.org/spreadsheetml/2006/main" count="429" uniqueCount="100">
  <si>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</si>
  <si>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</si>
  <si>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</si>
  <si>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</si>
  <si>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</si>
  <si>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</si>
  <si>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</si>
  <si>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</si>
  <si>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</si>
  <si>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</si>
  <si>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</si>
  <si>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</si>
  <si>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</si>
  <si>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</si>
  <si>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</si>
  <si>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</si>
  <si>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</si>
  <si>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</si>
  <si>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</si>
  <si>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</si>
  <si>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</si>
  <si>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</si>
  <si>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</si>
  <si>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</si>
  <si>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</si>
  <si>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</si>
  <si>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</si>
  <si>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</si>
  <si>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</si>
  <si>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</si>
  <si>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</si>
  <si>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</si>
  <si>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</si>
  <si>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</si>
  <si>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</si>
  <si>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</si>
  <si>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</si>
  <si>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</si>
  <si>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Мясо тушеное</t>
  </si>
  <si>
    <t>Каша гречневая рассыпчатая</t>
  </si>
  <si>
    <t>Сок т/п</t>
  </si>
  <si>
    <t>ПР</t>
  </si>
  <si>
    <t>Батон нарезной</t>
  </si>
  <si>
    <t>Хлеб ржано-пшеничный</t>
  </si>
  <si>
    <t>Овощи натуральные свежие</t>
  </si>
  <si>
    <t>Котлета домашняя с маслом сливочным</t>
  </si>
  <si>
    <t>Макаронные изделия отварные</t>
  </si>
  <si>
    <t>Компот</t>
  </si>
  <si>
    <t>Салат витаминный</t>
  </si>
  <si>
    <t>Суп из овощей с мясом, сметаной</t>
  </si>
  <si>
    <t>Филе горбуши, припущенное с маслом сливочным</t>
  </si>
  <si>
    <t>Картофель отварной</t>
  </si>
  <si>
    <t>Рагу из свинины</t>
  </si>
  <si>
    <t>Гуляш из говядины</t>
  </si>
  <si>
    <t>Макароны с мясным соусом по-Сосновоборски</t>
  </si>
  <si>
    <t>КС</t>
  </si>
  <si>
    <t>Уха ростовская</t>
  </si>
  <si>
    <t>Котлеты рубленые из птицы с маслом сливочным</t>
  </si>
  <si>
    <t>Пюре картофельное</t>
  </si>
  <si>
    <t>Сердце в соусе</t>
  </si>
  <si>
    <t>Рис припущенный</t>
  </si>
  <si>
    <t>Птица тушенная в соусе</t>
  </si>
  <si>
    <t>Говядина, тушенная в сметане</t>
  </si>
  <si>
    <t xml:space="preserve">Компот </t>
  </si>
  <si>
    <t>Салат из овощей</t>
  </si>
  <si>
    <t>Плов из  птицы (филе)</t>
  </si>
  <si>
    <t xml:space="preserve">Жаркое по-домашнему </t>
  </si>
  <si>
    <t>Суп картофельный с рыбой</t>
  </si>
  <si>
    <t>Тефтели в соусе</t>
  </si>
  <si>
    <t>Мясо духовое (свинина)</t>
  </si>
  <si>
    <t>Салат из  свежих овощей</t>
  </si>
  <si>
    <t>Салат из капусты</t>
  </si>
  <si>
    <t>Салат из сырых овощей</t>
  </si>
  <si>
    <t>табл/81</t>
  </si>
  <si>
    <t>Суп с макаронными изделиями, мясом</t>
  </si>
  <si>
    <t>Суп картофельный с фасолью, мясом</t>
  </si>
  <si>
    <t>Рассольник Ленинградский с мясом</t>
  </si>
  <si>
    <t>Борщ с картофелем, мясом</t>
  </si>
  <si>
    <t>Суп с бобовыми, мясом</t>
  </si>
  <si>
    <t>Суп из овощей с фасолью, мясом</t>
  </si>
  <si>
    <t>Суп картофельный с яичными хлопьями, мясом</t>
  </si>
  <si>
    <t>Борщ с капустой и картофелем, мясом</t>
  </si>
  <si>
    <t>Галкина ИИ</t>
  </si>
  <si>
    <t>Ио Директор МАУ "ЦОШ"</t>
  </si>
  <si>
    <t>Фрукты</t>
  </si>
  <si>
    <t>выпечка</t>
  </si>
  <si>
    <t>Сдоба</t>
  </si>
  <si>
    <t>Салат из свежих огурцов</t>
  </si>
  <si>
    <t>Щи из капусты с картофелем, мясом, сметаной</t>
  </si>
  <si>
    <t>Салат "Весна"</t>
  </si>
  <si>
    <t>Салат из свежих помидоров</t>
  </si>
  <si>
    <t>23/24</t>
  </si>
  <si>
    <t>Щи зеленые с мясом, яйцом</t>
  </si>
  <si>
    <t>Голубцы с мясом и рисом, сметаной</t>
  </si>
  <si>
    <t>Овощи натуральные свежие с маслом растительным</t>
  </si>
  <si>
    <t>Суп крестьянский с мясом, сметаной</t>
  </si>
  <si>
    <t xml:space="preserve">Салат из свеклы отварной с сыром </t>
  </si>
  <si>
    <t>Борщ с фасолью и картофелем, мясом, сметаной</t>
  </si>
  <si>
    <t>04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</si>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</sst>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13" fillId="4" borderId="2" xfId="0" applyFont="1" applyFill="1" applyBorder="1" applyAlignment="1" applyProtection="1">
      <alignment horizontal="center" vertical="top" wrapText="1"/>
      <protection locked="0"/>
    </xf>
    <xf numFmtId="0" fontId="13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84AC1-0A07-40E8-BE0D-DF891C5CDB1E}">
  <dimension ref="A1:P290"/>
  <sheetViews>
    <sheetView tabSelected="1" zoomScaleNormal="100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N201" sqref="N20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56"/>
      <c r="D1" s="57"/>
      <c r="E1" s="57"/>
      <c r="F1" s="12" t="s">
        <v>15</v>
      </c>
      <c r="G1" s="2" t="s">
        <v>16</v>
      </c>
      <c r="H1" s="58" t="s">
        <v>83</v>
      </c>
      <c r="I1" s="58"/>
      <c r="J1" s="58"/>
      <c r="K1" s="58"/>
    </row>
    <row r="2" spans="1:12" ht="18" x14ac:dyDescent="0.2">
      <c r="A2" s="32" t="s">
        <v>5</v>
      </c>
      <c r="C2" s="2"/>
      <c r="G2" s="2" t="s">
        <v>17</v>
      </c>
      <c r="H2" s="58" t="s">
        <v>82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52" t="s">
        <v>99</v>
      </c>
      <c r="I3" s="52" t="s">
        <v>98</v>
      </c>
      <c r="J3" s="45">
        <v>2026</v>
      </c>
      <c r="K3" s="1"/>
    </row>
    <row r="4" spans="1:12" ht="13.5" thickBot="1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6"/>
      <c r="F6" s="37"/>
      <c r="G6" s="37"/>
      <c r="H6" s="37"/>
      <c r="I6" s="37"/>
      <c r="J6" s="37"/>
      <c r="K6" s="38"/>
      <c r="L6" s="37"/>
    </row>
    <row r="7" spans="1:12" ht="15" x14ac:dyDescent="0.2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5" x14ac:dyDescent="0.25">
      <c r="A8" s="23"/>
      <c r="B8" s="15"/>
      <c r="C8" s="11"/>
      <c r="D8" s="7" t="s">
        <v>21</v>
      </c>
      <c r="E8" s="39"/>
      <c r="F8" s="40"/>
      <c r="G8" s="40"/>
      <c r="H8" s="40"/>
      <c r="I8" s="40"/>
      <c r="J8" s="40"/>
      <c r="K8" s="41"/>
      <c r="L8" s="40"/>
    </row>
    <row r="9" spans="1:12" ht="15" x14ac:dyDescent="0.25">
      <c r="A9" s="23"/>
      <c r="B9" s="15"/>
      <c r="C9" s="11"/>
      <c r="D9" s="7" t="s">
        <v>22</v>
      </c>
      <c r="E9" s="39"/>
      <c r="F9" s="40"/>
      <c r="G9" s="40"/>
      <c r="H9" s="40"/>
      <c r="I9" s="40"/>
      <c r="J9" s="40"/>
      <c r="K9" s="41"/>
      <c r="L9" s="40"/>
    </row>
    <row r="10" spans="1:12" ht="15" x14ac:dyDescent="0.25">
      <c r="A10" s="23"/>
      <c r="B10" s="15"/>
      <c r="C10" s="11"/>
      <c r="D10" s="7" t="s">
        <v>23</v>
      </c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6" t="s">
        <v>64</v>
      </c>
      <c r="F14" s="47">
        <v>60</v>
      </c>
      <c r="G14" s="47">
        <v>1.732</v>
      </c>
      <c r="H14" s="47">
        <v>1.6339999999999999</v>
      </c>
      <c r="I14" s="47">
        <v>3.472</v>
      </c>
      <c r="J14" s="47">
        <v>35.520000000000003</v>
      </c>
      <c r="K14" s="48">
        <v>43</v>
      </c>
      <c r="L14" s="40"/>
    </row>
    <row r="15" spans="1:12" ht="15" x14ac:dyDescent="0.25">
      <c r="A15" s="23"/>
      <c r="B15" s="15"/>
      <c r="C15" s="11"/>
      <c r="D15" s="7" t="s">
        <v>26</v>
      </c>
      <c r="E15" s="46" t="s">
        <v>74</v>
      </c>
      <c r="F15" s="47">
        <v>200</v>
      </c>
      <c r="G15" s="47">
        <v>2.15</v>
      </c>
      <c r="H15" s="47">
        <v>8.27</v>
      </c>
      <c r="I15" s="47">
        <v>28.074000000000002</v>
      </c>
      <c r="J15" s="47">
        <v>94.6</v>
      </c>
      <c r="K15" s="48">
        <v>103</v>
      </c>
      <c r="L15" s="40"/>
    </row>
    <row r="16" spans="1:12" ht="15" x14ac:dyDescent="0.25">
      <c r="A16" s="23"/>
      <c r="B16" s="15"/>
      <c r="C16" s="11"/>
      <c r="D16" s="7" t="s">
        <v>27</v>
      </c>
      <c r="E16" s="46" t="s">
        <v>38</v>
      </c>
      <c r="F16" s="47">
        <v>100</v>
      </c>
      <c r="G16" s="47">
        <v>11.2</v>
      </c>
      <c r="H16" s="47">
        <v>13.38</v>
      </c>
      <c r="I16" s="47">
        <v>0.56000000000000005</v>
      </c>
      <c r="J16" s="47">
        <v>225</v>
      </c>
      <c r="K16" s="48">
        <v>256</v>
      </c>
      <c r="L16" s="40"/>
    </row>
    <row r="17" spans="1:16" ht="15" x14ac:dyDescent="0.25">
      <c r="A17" s="23"/>
      <c r="B17" s="15"/>
      <c r="C17" s="11"/>
      <c r="D17" s="7" t="s">
        <v>28</v>
      </c>
      <c r="E17" s="46" t="s">
        <v>39</v>
      </c>
      <c r="F17" s="47">
        <v>150</v>
      </c>
      <c r="G17" s="47">
        <v>8.9</v>
      </c>
      <c r="H17" s="47">
        <v>4.0999999999999996</v>
      </c>
      <c r="I17" s="47">
        <v>39.840000000000003</v>
      </c>
      <c r="J17" s="47">
        <v>231.86</v>
      </c>
      <c r="K17" s="48">
        <v>302</v>
      </c>
      <c r="L17" s="40"/>
    </row>
    <row r="18" spans="1:16" ht="15" x14ac:dyDescent="0.25">
      <c r="A18" s="23"/>
      <c r="B18" s="15"/>
      <c r="C18" s="11"/>
      <c r="D18" s="7" t="s">
        <v>29</v>
      </c>
      <c r="E18" s="46" t="s">
        <v>40</v>
      </c>
      <c r="F18" s="47">
        <v>200</v>
      </c>
      <c r="G18" s="47">
        <v>0.4</v>
      </c>
      <c r="H18" s="47">
        <v>0.27</v>
      </c>
      <c r="I18" s="47">
        <v>17.2</v>
      </c>
      <c r="J18" s="47">
        <v>72.8</v>
      </c>
      <c r="K18" s="48" t="s">
        <v>41</v>
      </c>
      <c r="L18" s="40"/>
    </row>
    <row r="19" spans="1:16" ht="15" x14ac:dyDescent="0.25">
      <c r="A19" s="23"/>
      <c r="B19" s="15"/>
      <c r="C19" s="11"/>
      <c r="D19" s="7" t="s">
        <v>30</v>
      </c>
      <c r="E19" s="46" t="s">
        <v>42</v>
      </c>
      <c r="F19" s="47">
        <v>20</v>
      </c>
      <c r="G19" s="47">
        <v>1.58</v>
      </c>
      <c r="H19" s="47">
        <v>0.2</v>
      </c>
      <c r="I19" s="47">
        <v>9.66</v>
      </c>
      <c r="J19" s="47">
        <v>46.76</v>
      </c>
      <c r="K19" s="48" t="s">
        <v>41</v>
      </c>
      <c r="L19" s="40"/>
    </row>
    <row r="20" spans="1:16" ht="15" x14ac:dyDescent="0.25">
      <c r="A20" s="23"/>
      <c r="B20" s="15"/>
      <c r="C20" s="11"/>
      <c r="D20" s="7" t="s">
        <v>31</v>
      </c>
      <c r="E20" s="46" t="s">
        <v>43</v>
      </c>
      <c r="F20" s="47">
        <v>40</v>
      </c>
      <c r="G20" s="47">
        <v>2.2400000000000002</v>
      </c>
      <c r="H20" s="47">
        <v>0.44</v>
      </c>
      <c r="I20" s="47">
        <v>19.760000000000002</v>
      </c>
      <c r="J20" s="47">
        <v>91.96</v>
      </c>
      <c r="K20" s="48" t="s">
        <v>41</v>
      </c>
      <c r="L20" s="40"/>
    </row>
    <row r="21" spans="1:16" ht="15" x14ac:dyDescent="0.25">
      <c r="A21" s="23"/>
      <c r="B21" s="15"/>
      <c r="C21" s="11"/>
      <c r="D21" s="6" t="s">
        <v>23</v>
      </c>
      <c r="E21" s="46" t="s">
        <v>84</v>
      </c>
      <c r="F21" s="47">
        <v>100</v>
      </c>
      <c r="G21" s="47">
        <v>1.5</v>
      </c>
      <c r="H21" s="47">
        <v>0.5</v>
      </c>
      <c r="I21" s="47">
        <v>21</v>
      </c>
      <c r="J21" s="47">
        <v>96</v>
      </c>
      <c r="K21" s="48">
        <v>338</v>
      </c>
      <c r="L21" s="40"/>
    </row>
    <row r="22" spans="1:16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6" ht="15" x14ac:dyDescent="0.25">
      <c r="A23" s="24"/>
      <c r="B23" s="17"/>
      <c r="C23" s="8"/>
      <c r="D23" s="18" t="s">
        <v>32</v>
      </c>
      <c r="E23" s="9"/>
      <c r="F23" s="19">
        <f>SUM(F14:F22)</f>
        <v>870</v>
      </c>
      <c r="G23" s="19">
        <f t="shared" ref="G23:J23" si="2">SUM(G14:G22)</f>
        <v>29.701999999999998</v>
      </c>
      <c r="H23" s="19">
        <f t="shared" si="2"/>
        <v>28.794</v>
      </c>
      <c r="I23" s="19">
        <f t="shared" si="2"/>
        <v>139.566</v>
      </c>
      <c r="J23" s="19">
        <f t="shared" si="2"/>
        <v>894.5</v>
      </c>
      <c r="K23" s="25"/>
      <c r="L23" s="19">
        <f t="shared" ref="L23" si="3">SUM(L14:L22)</f>
        <v>0</v>
      </c>
      <c r="N23" s="2">
        <f>G23/H23</f>
        <v>1.031534347433493</v>
      </c>
      <c r="O23" s="2">
        <f>H23/G23</f>
        <v>0.96942966803582253</v>
      </c>
      <c r="P23" s="2">
        <f>I23/(G23+H23)*2</f>
        <v>4.7718134573304161</v>
      </c>
    </row>
    <row r="24" spans="1:16" ht="15.75" thickBot="1" x14ac:dyDescent="0.25">
      <c r="A24" s="27">
        <f>A6</f>
        <v>1</v>
      </c>
      <c r="B24" s="28">
        <f>B6</f>
        <v>1</v>
      </c>
      <c r="C24" s="54" t="s">
        <v>4</v>
      </c>
      <c r="D24" s="55"/>
      <c r="E24" s="29"/>
      <c r="F24" s="30">
        <f>F13+F23</f>
        <v>870</v>
      </c>
      <c r="G24" s="30">
        <f t="shared" ref="G24:J24" si="4">G13+G23</f>
        <v>29.701999999999998</v>
      </c>
      <c r="H24" s="30">
        <f t="shared" si="4"/>
        <v>28.794</v>
      </c>
      <c r="I24" s="30">
        <f t="shared" si="4"/>
        <v>139.566</v>
      </c>
      <c r="J24" s="30">
        <f t="shared" si="4"/>
        <v>894.5</v>
      </c>
      <c r="K24" s="30"/>
      <c r="L24" s="30">
        <f t="shared" ref="L24" si="5">L13+L23</f>
        <v>0</v>
      </c>
    </row>
    <row r="25" spans="1:16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6"/>
      <c r="F25" s="37"/>
      <c r="G25" s="37"/>
      <c r="H25" s="37"/>
      <c r="I25" s="37"/>
      <c r="J25" s="37"/>
      <c r="K25" s="38"/>
      <c r="L25" s="37"/>
    </row>
    <row r="26" spans="1:16" ht="15" x14ac:dyDescent="0.2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6" ht="15" x14ac:dyDescent="0.25">
      <c r="A27" s="14"/>
      <c r="B27" s="15"/>
      <c r="C27" s="11"/>
      <c r="D27" s="7" t="s">
        <v>21</v>
      </c>
      <c r="E27" s="39"/>
      <c r="F27" s="40"/>
      <c r="G27" s="40"/>
      <c r="H27" s="40"/>
      <c r="I27" s="40"/>
      <c r="J27" s="40"/>
      <c r="K27" s="41"/>
      <c r="L27" s="40"/>
    </row>
    <row r="28" spans="1:16" ht="15" x14ac:dyDescent="0.25">
      <c r="A28" s="14"/>
      <c r="B28" s="15"/>
      <c r="C28" s="11"/>
      <c r="D28" s="7" t="s">
        <v>22</v>
      </c>
      <c r="E28" s="39"/>
      <c r="F28" s="40"/>
      <c r="G28" s="40"/>
      <c r="H28" s="40"/>
      <c r="I28" s="40"/>
      <c r="J28" s="40"/>
      <c r="K28" s="41"/>
      <c r="L28" s="40"/>
    </row>
    <row r="29" spans="1:16" ht="15" x14ac:dyDescent="0.25">
      <c r="A29" s="14"/>
      <c r="B29" s="15"/>
      <c r="C29" s="11"/>
      <c r="D29" s="7" t="s">
        <v>23</v>
      </c>
      <c r="E29" s="39"/>
      <c r="F29" s="40"/>
      <c r="G29" s="40"/>
      <c r="H29" s="40"/>
      <c r="I29" s="40"/>
      <c r="J29" s="40"/>
      <c r="K29" s="41"/>
      <c r="L29" s="40"/>
    </row>
    <row r="30" spans="1:16" ht="15" x14ac:dyDescent="0.2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6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6" ht="15" x14ac:dyDescent="0.25">
      <c r="A32" s="16"/>
      <c r="B32" s="17"/>
      <c r="C32" s="8"/>
      <c r="D32" s="18" t="s">
        <v>32</v>
      </c>
      <c r="E32" s="9"/>
      <c r="F32" s="19">
        <f>SUM(F25:F31)</f>
        <v>0</v>
      </c>
      <c r="G32" s="19">
        <f t="shared" ref="G32:L32" si="6">SUM(G25:G31)</f>
        <v>0</v>
      </c>
      <c r="H32" s="19">
        <f t="shared" si="6"/>
        <v>0</v>
      </c>
      <c r="I32" s="19">
        <f t="shared" si="6"/>
        <v>0</v>
      </c>
      <c r="J32" s="19">
        <f t="shared" si="6"/>
        <v>0</v>
      </c>
      <c r="K32" s="25"/>
      <c r="L32" s="19">
        <f t="shared" si="6"/>
        <v>0</v>
      </c>
    </row>
    <row r="33" spans="1:16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6" t="s">
        <v>44</v>
      </c>
      <c r="F33" s="47">
        <v>60</v>
      </c>
      <c r="G33" s="49">
        <v>0.35</v>
      </c>
      <c r="H33" s="49">
        <v>0.05</v>
      </c>
      <c r="I33" s="49">
        <v>0.95</v>
      </c>
      <c r="J33" s="49">
        <v>6</v>
      </c>
      <c r="K33" s="48">
        <v>71</v>
      </c>
      <c r="L33" s="40"/>
    </row>
    <row r="34" spans="1:16" ht="15" x14ac:dyDescent="0.25">
      <c r="A34" s="14"/>
      <c r="B34" s="15"/>
      <c r="C34" s="11"/>
      <c r="D34" s="7" t="s">
        <v>26</v>
      </c>
      <c r="E34" s="46" t="s">
        <v>75</v>
      </c>
      <c r="F34" s="47">
        <v>200</v>
      </c>
      <c r="G34" s="47">
        <v>8.08</v>
      </c>
      <c r="H34" s="47">
        <v>8.82</v>
      </c>
      <c r="I34" s="47">
        <v>17.38</v>
      </c>
      <c r="J34" s="47">
        <v>125.22</v>
      </c>
      <c r="K34" s="48">
        <v>102</v>
      </c>
      <c r="L34" s="40"/>
    </row>
    <row r="35" spans="1:16" ht="15" x14ac:dyDescent="0.25">
      <c r="A35" s="14"/>
      <c r="B35" s="15"/>
      <c r="C35" s="11"/>
      <c r="D35" s="7" t="s">
        <v>27</v>
      </c>
      <c r="E35" s="46" t="s">
        <v>45</v>
      </c>
      <c r="F35" s="49">
        <v>90</v>
      </c>
      <c r="G35" s="47">
        <v>6.93</v>
      </c>
      <c r="H35" s="47">
        <v>10.33</v>
      </c>
      <c r="I35" s="47">
        <v>8.42</v>
      </c>
      <c r="J35" s="47">
        <v>152.102</v>
      </c>
      <c r="K35" s="48">
        <v>271</v>
      </c>
      <c r="L35" s="40"/>
    </row>
    <row r="36" spans="1:16" ht="15" x14ac:dyDescent="0.25">
      <c r="A36" s="14"/>
      <c r="B36" s="15"/>
      <c r="C36" s="11"/>
      <c r="D36" s="7" t="s">
        <v>28</v>
      </c>
      <c r="E36" s="46" t="s">
        <v>46</v>
      </c>
      <c r="F36" s="47">
        <v>150</v>
      </c>
      <c r="G36" s="47">
        <v>5.0999999999999996</v>
      </c>
      <c r="H36" s="47">
        <v>7.5</v>
      </c>
      <c r="I36" s="47">
        <v>28.5</v>
      </c>
      <c r="J36" s="47">
        <v>201.9</v>
      </c>
      <c r="K36" s="48">
        <v>309</v>
      </c>
      <c r="L36" s="40"/>
    </row>
    <row r="37" spans="1:16" ht="15" x14ac:dyDescent="0.25">
      <c r="A37" s="14"/>
      <c r="B37" s="15"/>
      <c r="C37" s="11"/>
      <c r="D37" s="7" t="s">
        <v>29</v>
      </c>
      <c r="E37" s="46" t="s">
        <v>47</v>
      </c>
      <c r="F37" s="47">
        <v>200</v>
      </c>
      <c r="G37" s="47">
        <v>0.52</v>
      </c>
      <c r="H37" s="47">
        <v>0.18</v>
      </c>
      <c r="I37" s="47">
        <v>24.84</v>
      </c>
      <c r="J37" s="47">
        <v>102.9</v>
      </c>
      <c r="K37" s="48">
        <v>345</v>
      </c>
      <c r="L37" s="40"/>
    </row>
    <row r="38" spans="1:16" ht="15" x14ac:dyDescent="0.25">
      <c r="A38" s="14"/>
      <c r="B38" s="15"/>
      <c r="C38" s="11"/>
      <c r="D38" s="7" t="s">
        <v>30</v>
      </c>
      <c r="E38" s="46" t="s">
        <v>42</v>
      </c>
      <c r="F38" s="47">
        <v>20</v>
      </c>
      <c r="G38" s="47">
        <v>1.58</v>
      </c>
      <c r="H38" s="47">
        <v>0.2</v>
      </c>
      <c r="I38" s="47">
        <v>9.66</v>
      </c>
      <c r="J38" s="47">
        <v>46.76</v>
      </c>
      <c r="K38" s="48" t="s">
        <v>41</v>
      </c>
      <c r="L38" s="40"/>
    </row>
    <row r="39" spans="1:16" ht="15" x14ac:dyDescent="0.25">
      <c r="A39" s="14"/>
      <c r="B39" s="15"/>
      <c r="C39" s="11"/>
      <c r="D39" s="7" t="s">
        <v>31</v>
      </c>
      <c r="E39" s="46" t="s">
        <v>43</v>
      </c>
      <c r="F39" s="47">
        <v>40</v>
      </c>
      <c r="G39" s="47">
        <v>2.2400000000000002</v>
      </c>
      <c r="H39" s="47">
        <v>0.44</v>
      </c>
      <c r="I39" s="47">
        <v>19.760000000000002</v>
      </c>
      <c r="J39" s="47">
        <v>91.96</v>
      </c>
      <c r="K39" s="48" t="s">
        <v>41</v>
      </c>
      <c r="L39" s="40"/>
    </row>
    <row r="40" spans="1:16" ht="15" x14ac:dyDescent="0.25">
      <c r="A40" s="14"/>
      <c r="B40" s="15"/>
      <c r="C40" s="11"/>
      <c r="D40" s="51" t="s">
        <v>23</v>
      </c>
      <c r="E40" s="46" t="s">
        <v>84</v>
      </c>
      <c r="F40" s="47">
        <v>100</v>
      </c>
      <c r="G40" s="47">
        <v>1.5</v>
      </c>
      <c r="H40" s="47">
        <v>0.5</v>
      </c>
      <c r="I40" s="47">
        <v>21</v>
      </c>
      <c r="J40" s="47">
        <v>96</v>
      </c>
      <c r="K40" s="48">
        <v>338</v>
      </c>
      <c r="L40" s="40"/>
    </row>
    <row r="41" spans="1:16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6" ht="15" x14ac:dyDescent="0.25">
      <c r="A42" s="16"/>
      <c r="B42" s="17"/>
      <c r="C42" s="8"/>
      <c r="D42" s="18" t="s">
        <v>32</v>
      </c>
      <c r="E42" s="9"/>
      <c r="F42" s="19">
        <f>SUM(F33:F41)</f>
        <v>860</v>
      </c>
      <c r="G42" s="19">
        <f t="shared" ref="G42:L42" si="7">SUM(G33:G41)</f>
        <v>26.300000000000004</v>
      </c>
      <c r="H42" s="19">
        <f t="shared" si="7"/>
        <v>28.020000000000003</v>
      </c>
      <c r="I42" s="19">
        <f t="shared" si="7"/>
        <v>130.51</v>
      </c>
      <c r="J42" s="19">
        <f t="shared" si="7"/>
        <v>822.84199999999998</v>
      </c>
      <c r="K42" s="25"/>
      <c r="L42" s="19">
        <f t="shared" si="7"/>
        <v>0</v>
      </c>
      <c r="N42" s="2">
        <f>G42/H42</f>
        <v>0.93861527480371165</v>
      </c>
      <c r="O42" s="2">
        <f>H42/G42</f>
        <v>1.0653992395437262</v>
      </c>
      <c r="P42" s="2">
        <f>I42/(G42+H42)*2</f>
        <v>4.8052282768777603</v>
      </c>
    </row>
    <row r="43" spans="1:16" ht="15.75" customHeight="1" thickBot="1" x14ac:dyDescent="0.25">
      <c r="A43" s="31">
        <f>A25</f>
        <v>1</v>
      </c>
      <c r="B43" s="31">
        <f>B25</f>
        <v>2</v>
      </c>
      <c r="C43" s="54" t="s">
        <v>4</v>
      </c>
      <c r="D43" s="55"/>
      <c r="E43" s="29"/>
      <c r="F43" s="30">
        <f>F32+F42</f>
        <v>860</v>
      </c>
      <c r="G43" s="30">
        <f t="shared" ref="G43:L43" si="8">G32+G42</f>
        <v>26.300000000000004</v>
      </c>
      <c r="H43" s="30">
        <f t="shared" si="8"/>
        <v>28.020000000000003</v>
      </c>
      <c r="I43" s="30">
        <f t="shared" si="8"/>
        <v>130.51</v>
      </c>
      <c r="J43" s="30">
        <f t="shared" si="8"/>
        <v>822.84199999999998</v>
      </c>
      <c r="K43" s="30"/>
      <c r="L43" s="30">
        <f t="shared" si="8"/>
        <v>0</v>
      </c>
    </row>
    <row r="44" spans="1:16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6"/>
      <c r="F44" s="37"/>
      <c r="G44" s="37"/>
      <c r="H44" s="37"/>
      <c r="I44" s="37"/>
      <c r="J44" s="37"/>
      <c r="K44" s="38"/>
      <c r="L44" s="37"/>
    </row>
    <row r="45" spans="1:16" ht="15" x14ac:dyDescent="0.25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1"/>
      <c r="L45" s="40"/>
    </row>
    <row r="46" spans="1:16" ht="15" x14ac:dyDescent="0.25">
      <c r="A46" s="23"/>
      <c r="B46" s="15"/>
      <c r="C46" s="11"/>
      <c r="D46" s="7" t="s">
        <v>21</v>
      </c>
      <c r="E46" s="39"/>
      <c r="F46" s="40"/>
      <c r="G46" s="40"/>
      <c r="H46" s="40"/>
      <c r="I46" s="40"/>
      <c r="J46" s="40"/>
      <c r="K46" s="41"/>
      <c r="L46" s="40"/>
    </row>
    <row r="47" spans="1:16" ht="15" x14ac:dyDescent="0.25">
      <c r="A47" s="23"/>
      <c r="B47" s="15"/>
      <c r="C47" s="11"/>
      <c r="D47" s="7" t="s">
        <v>22</v>
      </c>
      <c r="E47" s="39"/>
      <c r="F47" s="40"/>
      <c r="G47" s="40"/>
      <c r="H47" s="40"/>
      <c r="I47" s="40"/>
      <c r="J47" s="40"/>
      <c r="K47" s="41"/>
      <c r="L47" s="40"/>
    </row>
    <row r="48" spans="1:16" ht="15" x14ac:dyDescent="0.25">
      <c r="A48" s="23"/>
      <c r="B48" s="15"/>
      <c r="C48" s="11"/>
      <c r="D48" s="7" t="s">
        <v>23</v>
      </c>
      <c r="E48" s="39"/>
      <c r="F48" s="40"/>
      <c r="G48" s="40"/>
      <c r="H48" s="40"/>
      <c r="I48" s="40"/>
      <c r="J48" s="40"/>
      <c r="K48" s="41"/>
      <c r="L48" s="40"/>
    </row>
    <row r="49" spans="1:16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6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6" ht="15" x14ac:dyDescent="0.25">
      <c r="A51" s="24"/>
      <c r="B51" s="17"/>
      <c r="C51" s="8"/>
      <c r="D51" s="18" t="s">
        <v>32</v>
      </c>
      <c r="E51" s="9"/>
      <c r="F51" s="19">
        <f>SUM(F44:F50)</f>
        <v>0</v>
      </c>
      <c r="G51" s="19">
        <f t="shared" ref="G51:L51" si="9">SUM(G44:G50)</f>
        <v>0</v>
      </c>
      <c r="H51" s="19">
        <f t="shared" si="9"/>
        <v>0</v>
      </c>
      <c r="I51" s="19">
        <f t="shared" si="9"/>
        <v>0</v>
      </c>
      <c r="J51" s="19">
        <f t="shared" si="9"/>
        <v>0</v>
      </c>
      <c r="K51" s="25"/>
      <c r="L51" s="19">
        <f t="shared" si="9"/>
        <v>0</v>
      </c>
    </row>
    <row r="52" spans="1:16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6" t="s">
        <v>87</v>
      </c>
      <c r="F52" s="47">
        <v>100</v>
      </c>
      <c r="G52" s="47">
        <v>0.751</v>
      </c>
      <c r="H52" s="47">
        <v>4.0170000000000003</v>
      </c>
      <c r="I52" s="47">
        <v>2.347</v>
      </c>
      <c r="J52" s="47">
        <v>76.599999999999994</v>
      </c>
      <c r="K52" s="48">
        <v>20</v>
      </c>
      <c r="L52" s="40"/>
    </row>
    <row r="53" spans="1:16" ht="15" x14ac:dyDescent="0.25">
      <c r="A53" s="23"/>
      <c r="B53" s="15"/>
      <c r="C53" s="11"/>
      <c r="D53" s="7" t="s">
        <v>26</v>
      </c>
      <c r="E53" s="46" t="s">
        <v>49</v>
      </c>
      <c r="F53" s="47">
        <v>250</v>
      </c>
      <c r="G53" s="47">
        <v>10.68</v>
      </c>
      <c r="H53" s="47">
        <v>12.04</v>
      </c>
      <c r="I53" s="47">
        <v>42.07</v>
      </c>
      <c r="J53" s="47">
        <v>201.25</v>
      </c>
      <c r="K53" s="48">
        <v>99</v>
      </c>
      <c r="L53" s="40"/>
    </row>
    <row r="54" spans="1:16" ht="15" x14ac:dyDescent="0.25">
      <c r="A54" s="23"/>
      <c r="B54" s="15"/>
      <c r="C54" s="11"/>
      <c r="D54" s="7" t="s">
        <v>27</v>
      </c>
      <c r="E54" s="46" t="s">
        <v>50</v>
      </c>
      <c r="F54" s="47">
        <v>90</v>
      </c>
      <c r="G54" s="47">
        <v>10.88</v>
      </c>
      <c r="H54" s="47">
        <v>12.06</v>
      </c>
      <c r="I54" s="47">
        <v>2.8</v>
      </c>
      <c r="J54" s="47">
        <v>220</v>
      </c>
      <c r="K54" s="48">
        <v>229</v>
      </c>
      <c r="L54" s="40"/>
    </row>
    <row r="55" spans="1:16" ht="15" x14ac:dyDescent="0.25">
      <c r="A55" s="23"/>
      <c r="B55" s="15"/>
      <c r="C55" s="11"/>
      <c r="D55" s="7" t="s">
        <v>28</v>
      </c>
      <c r="E55" s="46" t="s">
        <v>51</v>
      </c>
      <c r="F55" s="47">
        <v>150</v>
      </c>
      <c r="G55" s="47">
        <v>3</v>
      </c>
      <c r="H55" s="47">
        <v>0.6</v>
      </c>
      <c r="I55" s="47">
        <v>23.7</v>
      </c>
      <c r="J55" s="47">
        <v>112.2</v>
      </c>
      <c r="K55" s="48">
        <v>310</v>
      </c>
      <c r="L55" s="40"/>
    </row>
    <row r="56" spans="1:16" ht="15" x14ac:dyDescent="0.25">
      <c r="A56" s="23"/>
      <c r="B56" s="15"/>
      <c r="C56" s="11"/>
      <c r="D56" s="7" t="s">
        <v>29</v>
      </c>
      <c r="E56" s="46" t="s">
        <v>40</v>
      </c>
      <c r="F56" s="47">
        <v>200</v>
      </c>
      <c r="G56" s="47">
        <v>0.4</v>
      </c>
      <c r="H56" s="47">
        <v>0.27</v>
      </c>
      <c r="I56" s="47">
        <v>17.2</v>
      </c>
      <c r="J56" s="47">
        <v>72.8</v>
      </c>
      <c r="K56" s="48" t="s">
        <v>41</v>
      </c>
      <c r="L56" s="40"/>
    </row>
    <row r="57" spans="1:16" ht="15" x14ac:dyDescent="0.25">
      <c r="A57" s="23"/>
      <c r="B57" s="15"/>
      <c r="C57" s="11"/>
      <c r="D57" s="7" t="s">
        <v>30</v>
      </c>
      <c r="E57" s="46" t="s">
        <v>42</v>
      </c>
      <c r="F57" s="47">
        <v>20</v>
      </c>
      <c r="G57" s="47">
        <v>1.58</v>
      </c>
      <c r="H57" s="47">
        <v>0.2</v>
      </c>
      <c r="I57" s="47">
        <v>9.66</v>
      </c>
      <c r="J57" s="47">
        <v>46.76</v>
      </c>
      <c r="K57" s="48" t="s">
        <v>41</v>
      </c>
      <c r="L57" s="40"/>
    </row>
    <row r="58" spans="1:16" ht="15" x14ac:dyDescent="0.25">
      <c r="A58" s="23"/>
      <c r="B58" s="15"/>
      <c r="C58" s="11"/>
      <c r="D58" s="7" t="s">
        <v>31</v>
      </c>
      <c r="E58" s="46" t="s">
        <v>43</v>
      </c>
      <c r="F58" s="47">
        <v>40</v>
      </c>
      <c r="G58" s="47">
        <v>2.2400000000000002</v>
      </c>
      <c r="H58" s="47">
        <v>0.44</v>
      </c>
      <c r="I58" s="47">
        <v>19.760000000000002</v>
      </c>
      <c r="J58" s="47">
        <v>91.96</v>
      </c>
      <c r="K58" s="48" t="s">
        <v>41</v>
      </c>
      <c r="L58" s="40"/>
    </row>
    <row r="59" spans="1:16" ht="15" x14ac:dyDescent="0.25">
      <c r="A59" s="23"/>
      <c r="B59" s="15"/>
      <c r="C59" s="11"/>
      <c r="D59" s="6"/>
      <c r="E59" s="46"/>
      <c r="F59" s="47"/>
      <c r="G59" s="47"/>
      <c r="H59" s="47"/>
      <c r="I59" s="47"/>
      <c r="J59" s="47"/>
      <c r="K59" s="48"/>
      <c r="L59" s="40"/>
    </row>
    <row r="60" spans="1:16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6" ht="15" x14ac:dyDescent="0.25">
      <c r="A61" s="24"/>
      <c r="B61" s="17"/>
      <c r="C61" s="8"/>
      <c r="D61" s="18" t="s">
        <v>32</v>
      </c>
      <c r="E61" s="9"/>
      <c r="F61" s="19">
        <f>SUM(F52:F60)</f>
        <v>850</v>
      </c>
      <c r="G61" s="19">
        <f t="shared" ref="G61:L61" si="10">SUM(G52:G60)</f>
        <v>29.530999999999999</v>
      </c>
      <c r="H61" s="19">
        <f t="shared" si="10"/>
        <v>29.626999999999999</v>
      </c>
      <c r="I61" s="19">
        <f t="shared" si="10"/>
        <v>117.53700000000001</v>
      </c>
      <c r="J61" s="19">
        <f t="shared" si="10"/>
        <v>821.57</v>
      </c>
      <c r="K61" s="25"/>
      <c r="L61" s="19">
        <f t="shared" si="10"/>
        <v>0</v>
      </c>
      <c r="N61" s="2">
        <f>G61/H61</f>
        <v>0.9967597124244777</v>
      </c>
      <c r="O61" s="2">
        <f>H61/G61</f>
        <v>1.003250821170973</v>
      </c>
      <c r="P61" s="2">
        <f>I61/(G61+H61)*2</f>
        <v>3.9736637479292742</v>
      </c>
    </row>
    <row r="62" spans="1:16" ht="15.75" customHeight="1" thickBot="1" x14ac:dyDescent="0.25">
      <c r="A62" s="27">
        <f>A44</f>
        <v>1</v>
      </c>
      <c r="B62" s="28">
        <f>B44</f>
        <v>3</v>
      </c>
      <c r="C62" s="54" t="s">
        <v>4</v>
      </c>
      <c r="D62" s="55"/>
      <c r="E62" s="29"/>
      <c r="F62" s="30">
        <f>F51+F61</f>
        <v>850</v>
      </c>
      <c r="G62" s="30">
        <f t="shared" ref="G62:L62" si="11">G51+G61</f>
        <v>29.530999999999999</v>
      </c>
      <c r="H62" s="30">
        <f t="shared" si="11"/>
        <v>29.626999999999999</v>
      </c>
      <c r="I62" s="30">
        <f t="shared" si="11"/>
        <v>117.53700000000001</v>
      </c>
      <c r="J62" s="30">
        <f t="shared" si="11"/>
        <v>821.57</v>
      </c>
      <c r="K62" s="30"/>
      <c r="L62" s="30">
        <f t="shared" si="11"/>
        <v>0</v>
      </c>
    </row>
    <row r="63" spans="1:16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6"/>
      <c r="F63" s="37"/>
      <c r="G63" s="37"/>
      <c r="H63" s="37"/>
      <c r="I63" s="37"/>
      <c r="J63" s="37"/>
      <c r="K63" s="38"/>
      <c r="L63" s="37"/>
    </row>
    <row r="64" spans="1:16" ht="15" x14ac:dyDescent="0.2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6" ht="15" x14ac:dyDescent="0.25">
      <c r="A65" s="23"/>
      <c r="B65" s="15"/>
      <c r="C65" s="11"/>
      <c r="D65" s="7" t="s">
        <v>21</v>
      </c>
      <c r="E65" s="39"/>
      <c r="F65" s="40"/>
      <c r="G65" s="40"/>
      <c r="H65" s="40"/>
      <c r="I65" s="40"/>
      <c r="J65" s="40"/>
      <c r="K65" s="41"/>
      <c r="L65" s="40"/>
    </row>
    <row r="66" spans="1:16" ht="15" x14ac:dyDescent="0.25">
      <c r="A66" s="23"/>
      <c r="B66" s="15"/>
      <c r="C66" s="11"/>
      <c r="D66" s="7" t="s">
        <v>22</v>
      </c>
      <c r="E66" s="39"/>
      <c r="F66" s="40"/>
      <c r="G66" s="40"/>
      <c r="H66" s="40"/>
      <c r="I66" s="40"/>
      <c r="J66" s="40"/>
      <c r="K66" s="41"/>
      <c r="L66" s="40"/>
    </row>
    <row r="67" spans="1:16" ht="15" x14ac:dyDescent="0.25">
      <c r="A67" s="23"/>
      <c r="B67" s="15"/>
      <c r="C67" s="11"/>
      <c r="D67" s="7" t="s">
        <v>23</v>
      </c>
      <c r="E67" s="39"/>
      <c r="F67" s="40"/>
      <c r="G67" s="40"/>
      <c r="H67" s="40"/>
      <c r="I67" s="40"/>
      <c r="J67" s="40"/>
      <c r="K67" s="41"/>
      <c r="L67" s="40"/>
    </row>
    <row r="68" spans="1:16" ht="15" x14ac:dyDescent="0.2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6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6" ht="15" x14ac:dyDescent="0.25">
      <c r="A70" s="24"/>
      <c r="B70" s="17"/>
      <c r="C70" s="8"/>
      <c r="D70" s="18" t="s">
        <v>32</v>
      </c>
      <c r="E70" s="9"/>
      <c r="F70" s="19">
        <f>SUM(F63:F69)</f>
        <v>0</v>
      </c>
      <c r="G70" s="19">
        <f t="shared" ref="G70:L70" si="12">SUM(G63:G69)</f>
        <v>0</v>
      </c>
      <c r="H70" s="19">
        <f t="shared" si="12"/>
        <v>0</v>
      </c>
      <c r="I70" s="19">
        <f t="shared" si="12"/>
        <v>0</v>
      </c>
      <c r="J70" s="19">
        <f t="shared" si="12"/>
        <v>0</v>
      </c>
      <c r="K70" s="25"/>
      <c r="L70" s="19">
        <f t="shared" si="12"/>
        <v>0</v>
      </c>
    </row>
    <row r="71" spans="1:16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6" t="s">
        <v>70</v>
      </c>
      <c r="F71" s="47">
        <v>60</v>
      </c>
      <c r="G71" s="49">
        <v>1.5569999999999999</v>
      </c>
      <c r="H71" s="49">
        <v>4.4320000000000004</v>
      </c>
      <c r="I71" s="49">
        <v>1.94</v>
      </c>
      <c r="J71" s="49">
        <v>53.88</v>
      </c>
      <c r="K71" s="48" t="s">
        <v>73</v>
      </c>
      <c r="L71" s="40"/>
    </row>
    <row r="72" spans="1:16" ht="15" x14ac:dyDescent="0.25">
      <c r="A72" s="23"/>
      <c r="B72" s="15"/>
      <c r="C72" s="11"/>
      <c r="D72" s="7" t="s">
        <v>26</v>
      </c>
      <c r="E72" s="46" t="s">
        <v>76</v>
      </c>
      <c r="F72" s="47">
        <v>200</v>
      </c>
      <c r="G72" s="47">
        <v>6.16</v>
      </c>
      <c r="H72" s="47">
        <v>8</v>
      </c>
      <c r="I72" s="47">
        <v>10.7</v>
      </c>
      <c r="J72" s="47">
        <v>158.66</v>
      </c>
      <c r="K72" s="48">
        <v>95</v>
      </c>
      <c r="L72" s="40"/>
    </row>
    <row r="73" spans="1:16" ht="15" x14ac:dyDescent="0.25">
      <c r="A73" s="23"/>
      <c r="B73" s="15"/>
      <c r="C73" s="11"/>
      <c r="D73" s="7" t="s">
        <v>27</v>
      </c>
      <c r="E73" s="46" t="s">
        <v>65</v>
      </c>
      <c r="F73" s="47">
        <v>240</v>
      </c>
      <c r="G73" s="47">
        <v>13.82</v>
      </c>
      <c r="H73" s="47">
        <v>14.71</v>
      </c>
      <c r="I73" s="47">
        <v>32.6</v>
      </c>
      <c r="J73" s="47">
        <v>292.42</v>
      </c>
      <c r="K73" s="48">
        <v>291</v>
      </c>
      <c r="L73" s="40"/>
    </row>
    <row r="74" spans="1:16" ht="15" x14ac:dyDescent="0.25">
      <c r="A74" s="23"/>
      <c r="B74" s="15"/>
      <c r="C74" s="11"/>
      <c r="D74" s="7" t="s">
        <v>28</v>
      </c>
      <c r="E74" s="46"/>
      <c r="F74" s="47"/>
      <c r="G74" s="47"/>
      <c r="H74" s="47"/>
      <c r="I74" s="47"/>
      <c r="J74" s="47"/>
      <c r="K74" s="48"/>
      <c r="L74" s="40"/>
    </row>
    <row r="75" spans="1:16" ht="15" x14ac:dyDescent="0.25">
      <c r="A75" s="23"/>
      <c r="B75" s="15"/>
      <c r="C75" s="11"/>
      <c r="D75" s="7" t="s">
        <v>29</v>
      </c>
      <c r="E75" s="46" t="s">
        <v>47</v>
      </c>
      <c r="F75" s="47">
        <v>200</v>
      </c>
      <c r="G75" s="47">
        <v>0.52</v>
      </c>
      <c r="H75" s="47">
        <v>0.18</v>
      </c>
      <c r="I75" s="47">
        <v>24.84</v>
      </c>
      <c r="J75" s="47">
        <v>102.9</v>
      </c>
      <c r="K75" s="48">
        <v>345</v>
      </c>
      <c r="L75" s="40"/>
    </row>
    <row r="76" spans="1:16" ht="15" x14ac:dyDescent="0.25">
      <c r="A76" s="23"/>
      <c r="B76" s="15"/>
      <c r="C76" s="11"/>
      <c r="D76" s="7" t="s">
        <v>30</v>
      </c>
      <c r="E76" s="46" t="s">
        <v>42</v>
      </c>
      <c r="F76" s="47">
        <v>20</v>
      </c>
      <c r="G76" s="47">
        <v>1.58</v>
      </c>
      <c r="H76" s="47">
        <v>0.2</v>
      </c>
      <c r="I76" s="47">
        <v>9.66</v>
      </c>
      <c r="J76" s="47">
        <v>46.76</v>
      </c>
      <c r="K76" s="48" t="s">
        <v>41</v>
      </c>
      <c r="L76" s="40"/>
    </row>
    <row r="77" spans="1:16" ht="15" x14ac:dyDescent="0.25">
      <c r="A77" s="23"/>
      <c r="B77" s="15"/>
      <c r="C77" s="11"/>
      <c r="D77" s="7" t="s">
        <v>31</v>
      </c>
      <c r="E77" s="46" t="s">
        <v>43</v>
      </c>
      <c r="F77" s="47">
        <v>40</v>
      </c>
      <c r="G77" s="47">
        <v>2.2400000000000002</v>
      </c>
      <c r="H77" s="47">
        <v>0.44</v>
      </c>
      <c r="I77" s="47">
        <v>19.760000000000002</v>
      </c>
      <c r="J77" s="47">
        <v>91.96</v>
      </c>
      <c r="K77" s="48" t="s">
        <v>41</v>
      </c>
      <c r="L77" s="40"/>
    </row>
    <row r="78" spans="1:16" ht="15" x14ac:dyDescent="0.25">
      <c r="A78" s="23"/>
      <c r="B78" s="15"/>
      <c r="C78" s="11"/>
      <c r="D78" s="51" t="s">
        <v>23</v>
      </c>
      <c r="E78" s="46" t="s">
        <v>84</v>
      </c>
      <c r="F78" s="47">
        <v>100</v>
      </c>
      <c r="G78" s="47">
        <v>1.5</v>
      </c>
      <c r="H78" s="47">
        <v>0.5</v>
      </c>
      <c r="I78" s="47">
        <v>21</v>
      </c>
      <c r="J78" s="47">
        <v>96</v>
      </c>
      <c r="K78" s="48">
        <v>338</v>
      </c>
      <c r="L78" s="40"/>
    </row>
    <row r="79" spans="1:16" ht="15" x14ac:dyDescent="0.25">
      <c r="A79" s="23"/>
      <c r="B79" s="15"/>
      <c r="C79" s="11"/>
      <c r="D79" s="6"/>
      <c r="E79" s="46"/>
      <c r="F79" s="47"/>
      <c r="G79" s="47"/>
      <c r="H79" s="47"/>
      <c r="I79" s="47"/>
      <c r="J79" s="47"/>
      <c r="K79" s="48"/>
      <c r="L79" s="40"/>
    </row>
    <row r="80" spans="1:16" ht="15" x14ac:dyDescent="0.25">
      <c r="A80" s="24"/>
      <c r="B80" s="17"/>
      <c r="C80" s="8"/>
      <c r="D80" s="18" t="s">
        <v>32</v>
      </c>
      <c r="E80" s="9"/>
      <c r="F80" s="19">
        <f>SUM(F71:F79)</f>
        <v>860</v>
      </c>
      <c r="G80" s="19">
        <f t="shared" ref="G80:L80" si="13">SUM(G71:G79)</f>
        <v>27.377000000000002</v>
      </c>
      <c r="H80" s="19">
        <f t="shared" si="13"/>
        <v>28.462000000000003</v>
      </c>
      <c r="I80" s="19">
        <f t="shared" si="13"/>
        <v>120.5</v>
      </c>
      <c r="J80" s="19">
        <f t="shared" si="13"/>
        <v>842.58</v>
      </c>
      <c r="K80" s="25"/>
      <c r="L80" s="19">
        <f t="shared" si="13"/>
        <v>0</v>
      </c>
      <c r="N80" s="2">
        <f>G80/H80</f>
        <v>0.96187899655681253</v>
      </c>
      <c r="O80" s="2">
        <f>H80/G80</f>
        <v>1.0396318077218103</v>
      </c>
      <c r="P80" s="2">
        <f>I80/(G80+H80)*2</f>
        <v>4.3159798706996897</v>
      </c>
    </row>
    <row r="81" spans="1:12" ht="15.75" customHeight="1" thickBot="1" x14ac:dyDescent="0.25">
      <c r="A81" s="27">
        <f>A63</f>
        <v>1</v>
      </c>
      <c r="B81" s="28">
        <f>B63</f>
        <v>4</v>
      </c>
      <c r="C81" s="54" t="s">
        <v>4</v>
      </c>
      <c r="D81" s="55"/>
      <c r="E81" s="29"/>
      <c r="F81" s="30">
        <f>F70+F80</f>
        <v>860</v>
      </c>
      <c r="G81" s="30">
        <f t="shared" ref="G81:L81" si="14">G70+G80</f>
        <v>27.377000000000002</v>
      </c>
      <c r="H81" s="30">
        <f t="shared" si="14"/>
        <v>28.462000000000003</v>
      </c>
      <c r="I81" s="30">
        <f t="shared" si="14"/>
        <v>120.5</v>
      </c>
      <c r="J81" s="30">
        <f t="shared" si="14"/>
        <v>842.58</v>
      </c>
      <c r="K81" s="30"/>
      <c r="L81" s="30">
        <f t="shared" si="14"/>
        <v>0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6"/>
      <c r="F82" s="37"/>
      <c r="G82" s="37"/>
      <c r="H82" s="37"/>
      <c r="I82" s="37"/>
      <c r="J82" s="37"/>
      <c r="K82" s="38"/>
      <c r="L82" s="37"/>
    </row>
    <row r="83" spans="1:12" ht="15" x14ac:dyDescent="0.2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5" x14ac:dyDescent="0.25">
      <c r="A84" s="23"/>
      <c r="B84" s="15"/>
      <c r="C84" s="11"/>
      <c r="D84" s="7" t="s">
        <v>21</v>
      </c>
      <c r="E84" s="39"/>
      <c r="F84" s="40"/>
      <c r="G84" s="40"/>
      <c r="H84" s="40"/>
      <c r="I84" s="40"/>
      <c r="J84" s="40"/>
      <c r="K84" s="41"/>
      <c r="L84" s="40"/>
    </row>
    <row r="85" spans="1:12" ht="15" x14ac:dyDescent="0.25">
      <c r="A85" s="23"/>
      <c r="B85" s="15"/>
      <c r="C85" s="11"/>
      <c r="D85" s="7" t="s">
        <v>22</v>
      </c>
      <c r="E85" s="39"/>
      <c r="F85" s="40"/>
      <c r="G85" s="40"/>
      <c r="H85" s="40"/>
      <c r="I85" s="40"/>
      <c r="J85" s="40"/>
      <c r="K85" s="41"/>
      <c r="L85" s="40"/>
    </row>
    <row r="86" spans="1:12" ht="15" x14ac:dyDescent="0.25">
      <c r="A86" s="23"/>
      <c r="B86" s="15"/>
      <c r="C86" s="11"/>
      <c r="D86" s="7" t="s">
        <v>23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:L89" si="15">SUM(G82:G88)</f>
        <v>0</v>
      </c>
      <c r="H89" s="19">
        <f t="shared" si="15"/>
        <v>0</v>
      </c>
      <c r="I89" s="19">
        <f t="shared" si="15"/>
        <v>0</v>
      </c>
      <c r="J89" s="19">
        <f t="shared" si="15"/>
        <v>0</v>
      </c>
      <c r="K89" s="25"/>
      <c r="L89" s="19">
        <f t="shared" si="1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6" t="s">
        <v>44</v>
      </c>
      <c r="F90" s="47">
        <v>60</v>
      </c>
      <c r="G90" s="49">
        <v>0.35</v>
      </c>
      <c r="H90" s="49">
        <v>0.05</v>
      </c>
      <c r="I90" s="49">
        <v>0.95</v>
      </c>
      <c r="J90" s="49">
        <v>6</v>
      </c>
      <c r="K90" s="48">
        <v>71</v>
      </c>
      <c r="L90" s="40"/>
    </row>
    <row r="91" spans="1:12" ht="15" x14ac:dyDescent="0.25">
      <c r="A91" s="23"/>
      <c r="B91" s="15"/>
      <c r="C91" s="11"/>
      <c r="D91" s="7" t="s">
        <v>26</v>
      </c>
      <c r="E91" s="46" t="s">
        <v>77</v>
      </c>
      <c r="F91" s="47">
        <v>200</v>
      </c>
      <c r="G91" s="47">
        <v>8.4700000000000006</v>
      </c>
      <c r="H91" s="47">
        <v>8.0299999999999994</v>
      </c>
      <c r="I91" s="47">
        <v>11.91</v>
      </c>
      <c r="J91" s="47">
        <v>144.96</v>
      </c>
      <c r="K91" s="48">
        <v>84</v>
      </c>
      <c r="L91" s="40"/>
    </row>
    <row r="92" spans="1:12" ht="15" x14ac:dyDescent="0.25">
      <c r="A92" s="23"/>
      <c r="B92" s="15"/>
      <c r="C92" s="11"/>
      <c r="D92" s="7" t="s">
        <v>27</v>
      </c>
      <c r="E92" s="46" t="s">
        <v>52</v>
      </c>
      <c r="F92" s="47">
        <v>240</v>
      </c>
      <c r="G92" s="47">
        <v>10.68</v>
      </c>
      <c r="H92" s="47">
        <v>12.06</v>
      </c>
      <c r="I92" s="47">
        <v>27.2</v>
      </c>
      <c r="J92" s="47">
        <v>288</v>
      </c>
      <c r="K92" s="48">
        <v>263</v>
      </c>
      <c r="L92" s="40"/>
    </row>
    <row r="93" spans="1:12" ht="15" x14ac:dyDescent="0.25">
      <c r="A93" s="23"/>
      <c r="B93" s="15"/>
      <c r="C93" s="11"/>
      <c r="D93" s="7" t="s">
        <v>28</v>
      </c>
      <c r="E93" s="46"/>
      <c r="F93" s="47"/>
      <c r="G93" s="47"/>
      <c r="H93" s="47"/>
      <c r="I93" s="47"/>
      <c r="J93" s="47"/>
      <c r="K93" s="48"/>
      <c r="L93" s="40"/>
    </row>
    <row r="94" spans="1:12" ht="15" x14ac:dyDescent="0.25">
      <c r="A94" s="23"/>
      <c r="B94" s="15"/>
      <c r="C94" s="11"/>
      <c r="D94" s="7" t="s">
        <v>29</v>
      </c>
      <c r="E94" s="46" t="s">
        <v>40</v>
      </c>
      <c r="F94" s="47">
        <v>200</v>
      </c>
      <c r="G94" s="47">
        <v>1</v>
      </c>
      <c r="H94" s="47">
        <v>0.2</v>
      </c>
      <c r="I94" s="47">
        <v>20.2</v>
      </c>
      <c r="J94" s="47">
        <v>86.6</v>
      </c>
      <c r="K94" s="48" t="s">
        <v>41</v>
      </c>
      <c r="L94" s="40"/>
    </row>
    <row r="95" spans="1:12" ht="15" x14ac:dyDescent="0.25">
      <c r="A95" s="23"/>
      <c r="B95" s="15"/>
      <c r="C95" s="11"/>
      <c r="D95" s="7" t="s">
        <v>30</v>
      </c>
      <c r="E95" s="46" t="s">
        <v>42</v>
      </c>
      <c r="F95" s="47">
        <v>20</v>
      </c>
      <c r="G95" s="47">
        <v>1.58</v>
      </c>
      <c r="H95" s="47">
        <v>0.2</v>
      </c>
      <c r="I95" s="47">
        <v>9.66</v>
      </c>
      <c r="J95" s="47">
        <v>46.76</v>
      </c>
      <c r="K95" s="48" t="s">
        <v>41</v>
      </c>
      <c r="L95" s="40"/>
    </row>
    <row r="96" spans="1:12" ht="15" x14ac:dyDescent="0.25">
      <c r="A96" s="23"/>
      <c r="B96" s="15"/>
      <c r="C96" s="11"/>
      <c r="D96" s="7" t="s">
        <v>31</v>
      </c>
      <c r="E96" s="46" t="s">
        <v>43</v>
      </c>
      <c r="F96" s="47">
        <v>40</v>
      </c>
      <c r="G96" s="47">
        <v>2.2400000000000002</v>
      </c>
      <c r="H96" s="47">
        <v>0.44</v>
      </c>
      <c r="I96" s="47">
        <v>19.760000000000002</v>
      </c>
      <c r="J96" s="47">
        <v>91.96</v>
      </c>
      <c r="K96" s="48" t="s">
        <v>41</v>
      </c>
      <c r="L96" s="40"/>
    </row>
    <row r="97" spans="1:16" ht="15" x14ac:dyDescent="0.25">
      <c r="A97" s="23"/>
      <c r="B97" s="15"/>
      <c r="C97" s="11"/>
      <c r="D97" s="53" t="s">
        <v>85</v>
      </c>
      <c r="E97" s="46" t="s">
        <v>86</v>
      </c>
      <c r="F97" s="47">
        <v>50</v>
      </c>
      <c r="G97" s="47">
        <v>3.4</v>
      </c>
      <c r="H97" s="47">
        <v>6.52</v>
      </c>
      <c r="I97" s="47">
        <v>28.07</v>
      </c>
      <c r="J97" s="47">
        <v>165.4</v>
      </c>
      <c r="K97" s="48" t="s">
        <v>41</v>
      </c>
      <c r="L97" s="40"/>
    </row>
    <row r="98" spans="1:16" ht="15" x14ac:dyDescent="0.25">
      <c r="A98" s="23"/>
      <c r="B98" s="15"/>
      <c r="C98" s="11"/>
      <c r="D98" s="6"/>
      <c r="E98" s="46"/>
      <c r="F98" s="47"/>
      <c r="G98" s="47"/>
      <c r="H98" s="47"/>
      <c r="I98" s="47"/>
      <c r="J98" s="47"/>
      <c r="K98" s="48"/>
      <c r="L98" s="40"/>
    </row>
    <row r="99" spans="1:16" ht="15" x14ac:dyDescent="0.25">
      <c r="A99" s="24"/>
      <c r="B99" s="17"/>
      <c r="C99" s="8"/>
      <c r="D99" s="18" t="s">
        <v>32</v>
      </c>
      <c r="E99" s="9"/>
      <c r="F99" s="19">
        <f>SUM(F90:F98)</f>
        <v>810</v>
      </c>
      <c r="G99" s="19">
        <f t="shared" ref="G99:L99" si="16">SUM(G90:G98)</f>
        <v>27.72</v>
      </c>
      <c r="H99" s="19">
        <f t="shared" si="16"/>
        <v>27.5</v>
      </c>
      <c r="I99" s="19">
        <f t="shared" si="16"/>
        <v>117.75</v>
      </c>
      <c r="J99" s="19">
        <f t="shared" si="16"/>
        <v>829.68000000000006</v>
      </c>
      <c r="K99" s="25"/>
      <c r="L99" s="19">
        <f t="shared" si="16"/>
        <v>0</v>
      </c>
      <c r="N99" s="2">
        <f>G99/H99</f>
        <v>1.008</v>
      </c>
      <c r="O99" s="2">
        <f>H99/G99</f>
        <v>0.99206349206349209</v>
      </c>
      <c r="P99" s="2">
        <f>I99/(G99+H99)*2</f>
        <v>4.2647591452372327</v>
      </c>
    </row>
    <row r="100" spans="1:16" ht="15.75" customHeight="1" thickBot="1" x14ac:dyDescent="0.25">
      <c r="A100" s="27">
        <f>A82</f>
        <v>1</v>
      </c>
      <c r="B100" s="28">
        <f>B82</f>
        <v>5</v>
      </c>
      <c r="C100" s="54" t="s">
        <v>4</v>
      </c>
      <c r="D100" s="55"/>
      <c r="E100" s="29"/>
      <c r="F100" s="30">
        <f>F89+F99</f>
        <v>810</v>
      </c>
      <c r="G100" s="30">
        <f t="shared" ref="G100:L100" si="17">G89+G99</f>
        <v>27.72</v>
      </c>
      <c r="H100" s="30">
        <f t="shared" si="17"/>
        <v>27.5</v>
      </c>
      <c r="I100" s="30">
        <f t="shared" si="17"/>
        <v>117.75</v>
      </c>
      <c r="J100" s="30">
        <f t="shared" si="17"/>
        <v>829.68000000000006</v>
      </c>
      <c r="K100" s="30"/>
      <c r="L100" s="30">
        <f t="shared" si="17"/>
        <v>0</v>
      </c>
    </row>
    <row r="101" spans="1:16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36"/>
      <c r="F101" s="37"/>
      <c r="G101" s="37"/>
      <c r="H101" s="37"/>
      <c r="I101" s="37"/>
      <c r="J101" s="37"/>
      <c r="K101" s="38"/>
      <c r="L101" s="37"/>
    </row>
    <row r="102" spans="1:16" ht="15" x14ac:dyDescent="0.2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6" ht="15" x14ac:dyDescent="0.25">
      <c r="A103" s="23"/>
      <c r="B103" s="15"/>
      <c r="C103" s="11"/>
      <c r="D103" s="7" t="s">
        <v>21</v>
      </c>
      <c r="E103" s="39"/>
      <c r="F103" s="40"/>
      <c r="G103" s="40"/>
      <c r="H103" s="40"/>
      <c r="I103" s="40"/>
      <c r="J103" s="40"/>
      <c r="K103" s="41"/>
      <c r="L103" s="40"/>
    </row>
    <row r="104" spans="1:16" ht="15" x14ac:dyDescent="0.25">
      <c r="A104" s="23"/>
      <c r="B104" s="15"/>
      <c r="C104" s="11"/>
      <c r="D104" s="7" t="s">
        <v>22</v>
      </c>
      <c r="E104" s="39"/>
      <c r="F104" s="40"/>
      <c r="G104" s="40"/>
      <c r="H104" s="40"/>
      <c r="I104" s="40"/>
      <c r="J104" s="40"/>
      <c r="K104" s="41"/>
      <c r="L104" s="40"/>
    </row>
    <row r="105" spans="1:16" ht="15" x14ac:dyDescent="0.25">
      <c r="A105" s="23"/>
      <c r="B105" s="15"/>
      <c r="C105" s="11"/>
      <c r="D105" s="7" t="s">
        <v>23</v>
      </c>
      <c r="E105" s="39"/>
      <c r="F105" s="40"/>
      <c r="G105" s="40"/>
      <c r="H105" s="40"/>
      <c r="I105" s="40"/>
      <c r="J105" s="40"/>
      <c r="K105" s="41"/>
      <c r="L105" s="40"/>
    </row>
    <row r="106" spans="1:16" ht="15" x14ac:dyDescent="0.2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6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6" ht="15" x14ac:dyDescent="0.25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18">SUM(G101:G107)</f>
        <v>0</v>
      </c>
      <c r="H108" s="19">
        <f t="shared" si="18"/>
        <v>0</v>
      </c>
      <c r="I108" s="19">
        <f t="shared" si="18"/>
        <v>0</v>
      </c>
      <c r="J108" s="19">
        <f t="shared" si="18"/>
        <v>0</v>
      </c>
      <c r="K108" s="25"/>
      <c r="L108" s="19">
        <f t="shared" ref="L108" si="19">SUM(L101:L107)</f>
        <v>0</v>
      </c>
    </row>
    <row r="109" spans="1:16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6" t="s">
        <v>64</v>
      </c>
      <c r="F109" s="47">
        <v>60</v>
      </c>
      <c r="G109" s="47">
        <v>1.732</v>
      </c>
      <c r="H109" s="47">
        <v>1.6339999999999999</v>
      </c>
      <c r="I109" s="47">
        <v>3.472</v>
      </c>
      <c r="J109" s="47">
        <v>35.520000000000003</v>
      </c>
      <c r="K109" s="48">
        <v>43</v>
      </c>
      <c r="L109" s="40"/>
    </row>
    <row r="110" spans="1:16" ht="15" x14ac:dyDescent="0.25">
      <c r="A110" s="23"/>
      <c r="B110" s="15"/>
      <c r="C110" s="11"/>
      <c r="D110" s="7" t="s">
        <v>26</v>
      </c>
      <c r="E110" s="46" t="s">
        <v>88</v>
      </c>
      <c r="F110" s="47">
        <v>200</v>
      </c>
      <c r="G110" s="49">
        <v>1.4119999999999999</v>
      </c>
      <c r="H110" s="49">
        <v>9.8800000000000008</v>
      </c>
      <c r="I110" s="49">
        <v>26.332000000000001</v>
      </c>
      <c r="J110" s="49">
        <v>71.8</v>
      </c>
      <c r="K110" s="50">
        <v>88</v>
      </c>
      <c r="L110" s="40"/>
    </row>
    <row r="111" spans="1:16" ht="15" x14ac:dyDescent="0.25">
      <c r="A111" s="23"/>
      <c r="B111" s="15"/>
      <c r="C111" s="11"/>
      <c r="D111" s="7" t="s">
        <v>27</v>
      </c>
      <c r="E111" s="46" t="s">
        <v>53</v>
      </c>
      <c r="F111" s="47">
        <v>90</v>
      </c>
      <c r="G111" s="47">
        <v>11.36</v>
      </c>
      <c r="H111" s="47">
        <v>12.08</v>
      </c>
      <c r="I111" s="47">
        <v>1.27</v>
      </c>
      <c r="J111" s="47">
        <v>164</v>
      </c>
      <c r="K111" s="48">
        <v>246</v>
      </c>
      <c r="L111" s="40"/>
    </row>
    <row r="112" spans="1:16" ht="15" x14ac:dyDescent="0.25">
      <c r="A112" s="23"/>
      <c r="B112" s="15"/>
      <c r="C112" s="11"/>
      <c r="D112" s="7" t="s">
        <v>28</v>
      </c>
      <c r="E112" s="46" t="s">
        <v>39</v>
      </c>
      <c r="F112" s="47">
        <v>150</v>
      </c>
      <c r="G112" s="47">
        <v>8.9</v>
      </c>
      <c r="H112" s="47">
        <v>4.0999999999999996</v>
      </c>
      <c r="I112" s="47">
        <v>39.840000000000003</v>
      </c>
      <c r="J112" s="47">
        <v>231.86</v>
      </c>
      <c r="K112" s="48">
        <v>302</v>
      </c>
      <c r="L112" s="40"/>
    </row>
    <row r="113" spans="1:16" ht="15" x14ac:dyDescent="0.25">
      <c r="A113" s="23"/>
      <c r="B113" s="15"/>
      <c r="C113" s="11"/>
      <c r="D113" s="7" t="s">
        <v>29</v>
      </c>
      <c r="E113" s="46" t="s">
        <v>40</v>
      </c>
      <c r="F113" s="47">
        <v>200</v>
      </c>
      <c r="G113" s="47">
        <v>1</v>
      </c>
      <c r="H113" s="47">
        <v>0.2</v>
      </c>
      <c r="I113" s="47">
        <v>20.2</v>
      </c>
      <c r="J113" s="47">
        <v>86.6</v>
      </c>
      <c r="K113" s="48" t="s">
        <v>41</v>
      </c>
      <c r="L113" s="40"/>
    </row>
    <row r="114" spans="1:16" ht="15" x14ac:dyDescent="0.25">
      <c r="A114" s="23"/>
      <c r="B114" s="15"/>
      <c r="C114" s="11"/>
      <c r="D114" s="7" t="s">
        <v>30</v>
      </c>
      <c r="E114" s="46" t="s">
        <v>42</v>
      </c>
      <c r="F114" s="47">
        <v>20</v>
      </c>
      <c r="G114" s="47">
        <v>1.58</v>
      </c>
      <c r="H114" s="47">
        <v>0.2</v>
      </c>
      <c r="I114" s="47">
        <v>9.66</v>
      </c>
      <c r="J114" s="47">
        <v>46.76</v>
      </c>
      <c r="K114" s="48" t="s">
        <v>41</v>
      </c>
      <c r="L114" s="40"/>
    </row>
    <row r="115" spans="1:16" ht="15" x14ac:dyDescent="0.25">
      <c r="A115" s="23"/>
      <c r="B115" s="15"/>
      <c r="C115" s="11"/>
      <c r="D115" s="7" t="s">
        <v>31</v>
      </c>
      <c r="E115" s="46" t="s">
        <v>43</v>
      </c>
      <c r="F115" s="47">
        <v>40</v>
      </c>
      <c r="G115" s="47">
        <v>2.2400000000000002</v>
      </c>
      <c r="H115" s="47">
        <v>0.44</v>
      </c>
      <c r="I115" s="47">
        <v>19.760000000000002</v>
      </c>
      <c r="J115" s="47">
        <v>91.96</v>
      </c>
      <c r="K115" s="48" t="s">
        <v>41</v>
      </c>
      <c r="L115" s="40"/>
    </row>
    <row r="116" spans="1:16" ht="15" x14ac:dyDescent="0.25">
      <c r="A116" s="23"/>
      <c r="B116" s="15"/>
      <c r="C116" s="11"/>
      <c r="D116" s="6" t="s">
        <v>23</v>
      </c>
      <c r="E116" s="46" t="s">
        <v>84</v>
      </c>
      <c r="F116" s="47">
        <v>100</v>
      </c>
      <c r="G116" s="47">
        <v>1.5</v>
      </c>
      <c r="H116" s="47">
        <v>0.5</v>
      </c>
      <c r="I116" s="47">
        <v>21</v>
      </c>
      <c r="J116" s="47">
        <v>96</v>
      </c>
      <c r="K116" s="48">
        <v>338</v>
      </c>
      <c r="L116" s="40"/>
    </row>
    <row r="117" spans="1:16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6" ht="15" x14ac:dyDescent="0.25">
      <c r="A118" s="24"/>
      <c r="B118" s="17"/>
      <c r="C118" s="8"/>
      <c r="D118" s="18" t="s">
        <v>32</v>
      </c>
      <c r="E118" s="9"/>
      <c r="F118" s="19">
        <f>SUM(F109:F117)</f>
        <v>860</v>
      </c>
      <c r="G118" s="19">
        <f t="shared" ref="G118:J118" si="20">SUM(G109:G117)</f>
        <v>29.724000000000004</v>
      </c>
      <c r="H118" s="19">
        <f t="shared" si="20"/>
        <v>29.034000000000002</v>
      </c>
      <c r="I118" s="19">
        <f t="shared" si="20"/>
        <v>141.53399999999999</v>
      </c>
      <c r="J118" s="19">
        <f t="shared" si="20"/>
        <v>824.5</v>
      </c>
      <c r="K118" s="25"/>
      <c r="L118" s="19">
        <f t="shared" ref="L118" si="21">SUM(L109:L117)</f>
        <v>0</v>
      </c>
      <c r="N118" s="2">
        <f>G118/H118</f>
        <v>1.0237652407522215</v>
      </c>
      <c r="O118" s="2">
        <f>H118/G118</f>
        <v>0.97678643520387565</v>
      </c>
      <c r="P118" s="2">
        <f>I118/(G118+H118)*2</f>
        <v>4.8175227203104249</v>
      </c>
    </row>
    <row r="119" spans="1:16" ht="15.75" thickBot="1" x14ac:dyDescent="0.25">
      <c r="A119" s="27">
        <f>A101</f>
        <v>2</v>
      </c>
      <c r="B119" s="28">
        <f>B101</f>
        <v>1</v>
      </c>
      <c r="C119" s="54" t="s">
        <v>4</v>
      </c>
      <c r="D119" s="55"/>
      <c r="E119" s="29"/>
      <c r="F119" s="30">
        <f>F108+F118</f>
        <v>860</v>
      </c>
      <c r="G119" s="30">
        <f t="shared" ref="G119:L119" si="22">G108+G118</f>
        <v>29.724000000000004</v>
      </c>
      <c r="H119" s="30">
        <f t="shared" si="22"/>
        <v>29.034000000000002</v>
      </c>
      <c r="I119" s="30">
        <f t="shared" si="22"/>
        <v>141.53399999999999</v>
      </c>
      <c r="J119" s="30">
        <f t="shared" si="22"/>
        <v>824.5</v>
      </c>
      <c r="K119" s="30"/>
      <c r="L119" s="30">
        <f t="shared" si="22"/>
        <v>0</v>
      </c>
    </row>
    <row r="120" spans="1:16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6"/>
      <c r="F120" s="37"/>
      <c r="G120" s="37"/>
      <c r="H120" s="37"/>
      <c r="I120" s="37"/>
      <c r="J120" s="37"/>
      <c r="K120" s="38"/>
      <c r="L120" s="37"/>
    </row>
    <row r="121" spans="1:16" ht="15" x14ac:dyDescent="0.25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6" ht="15" x14ac:dyDescent="0.25">
      <c r="A122" s="14"/>
      <c r="B122" s="15"/>
      <c r="C122" s="11"/>
      <c r="D122" s="7" t="s">
        <v>21</v>
      </c>
      <c r="E122" s="39"/>
      <c r="F122" s="40"/>
      <c r="G122" s="40"/>
      <c r="H122" s="40"/>
      <c r="I122" s="40"/>
      <c r="J122" s="40"/>
      <c r="K122" s="41"/>
      <c r="L122" s="40"/>
    </row>
    <row r="123" spans="1:16" ht="15" x14ac:dyDescent="0.25">
      <c r="A123" s="14"/>
      <c r="B123" s="15"/>
      <c r="C123" s="11"/>
      <c r="D123" s="7" t="s">
        <v>22</v>
      </c>
      <c r="E123" s="39"/>
      <c r="F123" s="40"/>
      <c r="G123" s="40"/>
      <c r="H123" s="40"/>
      <c r="I123" s="40"/>
      <c r="J123" s="40"/>
      <c r="K123" s="41"/>
      <c r="L123" s="40"/>
    </row>
    <row r="124" spans="1:16" ht="15" x14ac:dyDescent="0.25">
      <c r="A124" s="14"/>
      <c r="B124" s="15"/>
      <c r="C124" s="11"/>
      <c r="D124" s="7" t="s">
        <v>23</v>
      </c>
      <c r="E124" s="39"/>
      <c r="F124" s="40"/>
      <c r="G124" s="40"/>
      <c r="H124" s="40"/>
      <c r="I124" s="40"/>
      <c r="J124" s="40"/>
      <c r="K124" s="41"/>
      <c r="L124" s="40"/>
    </row>
    <row r="125" spans="1:16" ht="15" x14ac:dyDescent="0.2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6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6" ht="15" x14ac:dyDescent="0.25">
      <c r="A127" s="16"/>
      <c r="B127" s="17"/>
      <c r="C127" s="8"/>
      <c r="D127" s="18" t="s">
        <v>32</v>
      </c>
      <c r="E127" s="9"/>
      <c r="F127" s="19">
        <f>SUM(F120:F126)</f>
        <v>0</v>
      </c>
      <c r="G127" s="19">
        <f t="shared" ref="G127:J127" si="23">SUM(G120:G126)</f>
        <v>0</v>
      </c>
      <c r="H127" s="19">
        <f t="shared" si="23"/>
        <v>0</v>
      </c>
      <c r="I127" s="19">
        <f t="shared" si="23"/>
        <v>0</v>
      </c>
      <c r="J127" s="19">
        <f t="shared" si="23"/>
        <v>0</v>
      </c>
      <c r="K127" s="25"/>
      <c r="L127" s="19">
        <f t="shared" ref="L127" si="24">SUM(L120:L126)</f>
        <v>0</v>
      </c>
    </row>
    <row r="128" spans="1:16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6" t="s">
        <v>71</v>
      </c>
      <c r="F128" s="47">
        <v>100</v>
      </c>
      <c r="G128" s="47">
        <v>0.83</v>
      </c>
      <c r="H128" s="47">
        <v>2.1080000000000001</v>
      </c>
      <c r="I128" s="47">
        <v>10.3</v>
      </c>
      <c r="J128" s="47">
        <v>79.400000000000006</v>
      </c>
      <c r="K128" s="48">
        <v>45</v>
      </c>
      <c r="L128" s="40"/>
    </row>
    <row r="129" spans="1:16" ht="15" x14ac:dyDescent="0.25">
      <c r="A129" s="14"/>
      <c r="B129" s="15"/>
      <c r="C129" s="11"/>
      <c r="D129" s="7" t="s">
        <v>26</v>
      </c>
      <c r="E129" s="46" t="s">
        <v>78</v>
      </c>
      <c r="F129" s="47">
        <v>200</v>
      </c>
      <c r="G129" s="47">
        <v>9.6</v>
      </c>
      <c r="H129" s="47">
        <v>9.7200000000000006</v>
      </c>
      <c r="I129" s="47">
        <v>17.100000000000001</v>
      </c>
      <c r="J129" s="47">
        <v>145.30000000000001</v>
      </c>
      <c r="K129" s="48">
        <v>119</v>
      </c>
      <c r="L129" s="40"/>
    </row>
    <row r="130" spans="1:16" ht="15" x14ac:dyDescent="0.25">
      <c r="A130" s="14"/>
      <c r="B130" s="15"/>
      <c r="C130" s="11"/>
      <c r="D130" s="7" t="s">
        <v>27</v>
      </c>
      <c r="E130" s="46" t="s">
        <v>66</v>
      </c>
      <c r="F130" s="47">
        <v>240</v>
      </c>
      <c r="G130" s="47">
        <v>12.2</v>
      </c>
      <c r="H130" s="47">
        <v>15.09</v>
      </c>
      <c r="I130" s="47">
        <v>12.58</v>
      </c>
      <c r="J130" s="47">
        <v>266</v>
      </c>
      <c r="K130" s="48">
        <v>259</v>
      </c>
      <c r="L130" s="40"/>
    </row>
    <row r="131" spans="1:16" ht="15" x14ac:dyDescent="0.25">
      <c r="A131" s="14"/>
      <c r="B131" s="15"/>
      <c r="C131" s="11"/>
      <c r="D131" s="7" t="s">
        <v>28</v>
      </c>
      <c r="E131" s="46"/>
      <c r="F131" s="47"/>
      <c r="G131" s="47"/>
      <c r="H131" s="47"/>
      <c r="I131" s="47"/>
      <c r="J131" s="47"/>
      <c r="K131" s="48"/>
      <c r="L131" s="40"/>
    </row>
    <row r="132" spans="1:16" ht="15" x14ac:dyDescent="0.25">
      <c r="A132" s="14"/>
      <c r="B132" s="15"/>
      <c r="C132" s="11"/>
      <c r="D132" s="7" t="s">
        <v>29</v>
      </c>
      <c r="E132" s="46" t="s">
        <v>47</v>
      </c>
      <c r="F132" s="47">
        <v>200</v>
      </c>
      <c r="G132" s="47">
        <v>0.52</v>
      </c>
      <c r="H132" s="47">
        <v>0.18</v>
      </c>
      <c r="I132" s="47">
        <v>28.86</v>
      </c>
      <c r="J132" s="47">
        <v>122.6</v>
      </c>
      <c r="K132" s="48">
        <v>345</v>
      </c>
      <c r="L132" s="40"/>
    </row>
    <row r="133" spans="1:16" ht="15" x14ac:dyDescent="0.25">
      <c r="A133" s="14"/>
      <c r="B133" s="15"/>
      <c r="C133" s="11"/>
      <c r="D133" s="7" t="s">
        <v>30</v>
      </c>
      <c r="E133" s="46" t="s">
        <v>42</v>
      </c>
      <c r="F133" s="47">
        <v>20</v>
      </c>
      <c r="G133" s="47">
        <v>1.58</v>
      </c>
      <c r="H133" s="47">
        <v>0.2</v>
      </c>
      <c r="I133" s="47">
        <v>9.66</v>
      </c>
      <c r="J133" s="47">
        <v>46.76</v>
      </c>
      <c r="K133" s="48" t="s">
        <v>41</v>
      </c>
      <c r="L133" s="40"/>
    </row>
    <row r="134" spans="1:16" ht="15" x14ac:dyDescent="0.25">
      <c r="A134" s="14"/>
      <c r="B134" s="15"/>
      <c r="C134" s="11"/>
      <c r="D134" s="7" t="s">
        <v>31</v>
      </c>
      <c r="E134" s="46" t="s">
        <v>43</v>
      </c>
      <c r="F134" s="47">
        <v>40</v>
      </c>
      <c r="G134" s="47">
        <v>2.2400000000000002</v>
      </c>
      <c r="H134" s="47">
        <v>0.44</v>
      </c>
      <c r="I134" s="47">
        <v>19.760000000000002</v>
      </c>
      <c r="J134" s="47">
        <v>91.96</v>
      </c>
      <c r="K134" s="48" t="s">
        <v>41</v>
      </c>
      <c r="L134" s="40"/>
    </row>
    <row r="135" spans="1:16" ht="15" x14ac:dyDescent="0.25">
      <c r="A135" s="14"/>
      <c r="B135" s="15"/>
      <c r="C135" s="11"/>
      <c r="D135" s="51" t="s">
        <v>23</v>
      </c>
      <c r="E135" s="46" t="s">
        <v>84</v>
      </c>
      <c r="F135" s="47">
        <v>100</v>
      </c>
      <c r="G135" s="47">
        <v>1.5</v>
      </c>
      <c r="H135" s="47">
        <v>0.5</v>
      </c>
      <c r="I135" s="47">
        <v>21</v>
      </c>
      <c r="J135" s="47">
        <v>96</v>
      </c>
      <c r="K135" s="48">
        <v>338</v>
      </c>
      <c r="L135" s="40"/>
    </row>
    <row r="136" spans="1:16" ht="15" x14ac:dyDescent="0.25">
      <c r="A136" s="14"/>
      <c r="B136" s="15"/>
      <c r="C136" s="11"/>
      <c r="D136" s="6"/>
      <c r="E136" s="46"/>
      <c r="F136" s="47"/>
      <c r="G136" s="47"/>
      <c r="H136" s="47"/>
      <c r="I136" s="47"/>
      <c r="J136" s="47"/>
      <c r="K136" s="48"/>
      <c r="L136" s="40"/>
    </row>
    <row r="137" spans="1:16" ht="15" x14ac:dyDescent="0.25">
      <c r="A137" s="16"/>
      <c r="B137" s="17"/>
      <c r="C137" s="8"/>
      <c r="D137" s="18" t="s">
        <v>32</v>
      </c>
      <c r="E137" s="9"/>
      <c r="F137" s="19">
        <f>SUM(F128:F136)</f>
        <v>900</v>
      </c>
      <c r="G137" s="19">
        <f t="shared" ref="G137:J137" si="25">SUM(G128:G136)</f>
        <v>28.47</v>
      </c>
      <c r="H137" s="19">
        <f t="shared" si="25"/>
        <v>28.238</v>
      </c>
      <c r="I137" s="19">
        <f t="shared" si="25"/>
        <v>119.26</v>
      </c>
      <c r="J137" s="19">
        <f t="shared" si="25"/>
        <v>848.0200000000001</v>
      </c>
      <c r="K137" s="25"/>
      <c r="L137" s="19">
        <f t="shared" ref="L137" si="26">SUM(L128:L136)</f>
        <v>0</v>
      </c>
      <c r="N137" s="2">
        <f>G137/H137</f>
        <v>1.0082158793115659</v>
      </c>
      <c r="O137" s="2">
        <f>H137/G137</f>
        <v>0.99185107130312611</v>
      </c>
      <c r="P137" s="2">
        <f>I137/(G137+H137)*2</f>
        <v>4.2061084855752275</v>
      </c>
    </row>
    <row r="138" spans="1:16" ht="15.75" thickBot="1" x14ac:dyDescent="0.25">
      <c r="A138" s="31">
        <f>A120</f>
        <v>2</v>
      </c>
      <c r="B138" s="31">
        <f>B120</f>
        <v>2</v>
      </c>
      <c r="C138" s="54" t="s">
        <v>4</v>
      </c>
      <c r="D138" s="55"/>
      <c r="E138" s="29"/>
      <c r="F138" s="30">
        <f>F127+F137</f>
        <v>900</v>
      </c>
      <c r="G138" s="30">
        <f t="shared" ref="G138:L138" si="27">G127+G137</f>
        <v>28.47</v>
      </c>
      <c r="H138" s="30">
        <f t="shared" si="27"/>
        <v>28.238</v>
      </c>
      <c r="I138" s="30">
        <f t="shared" si="27"/>
        <v>119.26</v>
      </c>
      <c r="J138" s="30">
        <f t="shared" si="27"/>
        <v>848.0200000000001</v>
      </c>
      <c r="K138" s="30"/>
      <c r="L138" s="30">
        <f t="shared" si="27"/>
        <v>0</v>
      </c>
    </row>
    <row r="139" spans="1:16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6"/>
      <c r="F139" s="37"/>
      <c r="G139" s="37"/>
      <c r="H139" s="37"/>
      <c r="I139" s="37"/>
      <c r="J139" s="37"/>
      <c r="K139" s="38"/>
      <c r="L139" s="37"/>
    </row>
    <row r="140" spans="1:16" ht="15" x14ac:dyDescent="0.2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6" ht="15" x14ac:dyDescent="0.25">
      <c r="A141" s="23"/>
      <c r="B141" s="15"/>
      <c r="C141" s="11"/>
      <c r="D141" s="7" t="s">
        <v>21</v>
      </c>
      <c r="E141" s="39"/>
      <c r="F141" s="40"/>
      <c r="G141" s="40"/>
      <c r="H141" s="40"/>
      <c r="I141" s="40"/>
      <c r="J141" s="40"/>
      <c r="K141" s="41"/>
      <c r="L141" s="40"/>
    </row>
    <row r="142" spans="1:16" ht="15.75" customHeight="1" x14ac:dyDescent="0.25">
      <c r="A142" s="23"/>
      <c r="B142" s="15"/>
      <c r="C142" s="11"/>
      <c r="D142" s="7" t="s">
        <v>22</v>
      </c>
      <c r="E142" s="39"/>
      <c r="F142" s="40"/>
      <c r="G142" s="40"/>
      <c r="H142" s="40"/>
      <c r="I142" s="40"/>
      <c r="J142" s="40"/>
      <c r="K142" s="41"/>
      <c r="L142" s="40"/>
    </row>
    <row r="143" spans="1:16" ht="15" x14ac:dyDescent="0.25">
      <c r="A143" s="23"/>
      <c r="B143" s="15"/>
      <c r="C143" s="11"/>
      <c r="D143" s="7" t="s">
        <v>23</v>
      </c>
      <c r="E143" s="39"/>
      <c r="F143" s="40"/>
      <c r="G143" s="40"/>
      <c r="H143" s="40"/>
      <c r="I143" s="40"/>
      <c r="J143" s="40"/>
      <c r="K143" s="41"/>
      <c r="L143" s="40"/>
    </row>
    <row r="144" spans="1:16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6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6" ht="15" x14ac:dyDescent="0.25">
      <c r="A146" s="24"/>
      <c r="B146" s="17"/>
      <c r="C146" s="8"/>
      <c r="D146" s="18" t="s">
        <v>32</v>
      </c>
      <c r="E146" s="9"/>
      <c r="F146" s="19">
        <f>SUM(F139:F145)</f>
        <v>0</v>
      </c>
      <c r="G146" s="19">
        <f t="shared" ref="G146:J146" si="28">SUM(G139:G145)</f>
        <v>0</v>
      </c>
      <c r="H146" s="19">
        <f t="shared" si="28"/>
        <v>0</v>
      </c>
      <c r="I146" s="19">
        <f t="shared" si="28"/>
        <v>0</v>
      </c>
      <c r="J146" s="19">
        <f t="shared" si="28"/>
        <v>0</v>
      </c>
      <c r="K146" s="25"/>
      <c r="L146" s="19">
        <f t="shared" ref="L146" si="29">SUM(L139:L145)</f>
        <v>0</v>
      </c>
    </row>
    <row r="147" spans="1:16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6" t="s">
        <v>89</v>
      </c>
      <c r="F147" s="47">
        <v>60</v>
      </c>
      <c r="G147" s="47">
        <v>0.26</v>
      </c>
      <c r="H147" s="47">
        <v>7.45</v>
      </c>
      <c r="I147" s="47">
        <v>2.4500000000000002</v>
      </c>
      <c r="J147" s="47">
        <v>43.68</v>
      </c>
      <c r="K147" s="48">
        <v>28</v>
      </c>
      <c r="L147" s="40"/>
    </row>
    <row r="148" spans="1:16" ht="15" x14ac:dyDescent="0.25">
      <c r="A148" s="23"/>
      <c r="B148" s="15"/>
      <c r="C148" s="11"/>
      <c r="D148" s="7" t="s">
        <v>26</v>
      </c>
      <c r="E148" s="46" t="s">
        <v>95</v>
      </c>
      <c r="F148" s="47">
        <v>200</v>
      </c>
      <c r="G148" s="47">
        <v>4.72</v>
      </c>
      <c r="H148" s="47">
        <v>4.84</v>
      </c>
      <c r="I148" s="47">
        <v>10</v>
      </c>
      <c r="J148" s="47">
        <v>118</v>
      </c>
      <c r="K148" s="48">
        <v>137</v>
      </c>
      <c r="L148" s="40"/>
    </row>
    <row r="149" spans="1:16" ht="15" x14ac:dyDescent="0.25">
      <c r="A149" s="23"/>
      <c r="B149" s="15"/>
      <c r="C149" s="11"/>
      <c r="D149" s="7" t="s">
        <v>27</v>
      </c>
      <c r="E149" s="46" t="s">
        <v>54</v>
      </c>
      <c r="F149" s="47">
        <v>240</v>
      </c>
      <c r="G149" s="47">
        <v>17.3</v>
      </c>
      <c r="H149" s="47">
        <v>15</v>
      </c>
      <c r="I149" s="47">
        <v>48.59</v>
      </c>
      <c r="J149" s="47">
        <v>395.91</v>
      </c>
      <c r="K149" s="48" t="s">
        <v>55</v>
      </c>
      <c r="L149" s="40"/>
    </row>
    <row r="150" spans="1:16" ht="15" x14ac:dyDescent="0.25">
      <c r="A150" s="23"/>
      <c r="B150" s="15"/>
      <c r="C150" s="11"/>
      <c r="D150" s="7" t="s">
        <v>28</v>
      </c>
      <c r="E150" s="46"/>
      <c r="F150" s="47"/>
      <c r="G150" s="47"/>
      <c r="H150" s="47"/>
      <c r="I150" s="47"/>
      <c r="J150" s="47"/>
      <c r="K150" s="48"/>
      <c r="L150" s="40"/>
    </row>
    <row r="151" spans="1:16" ht="15" x14ac:dyDescent="0.25">
      <c r="A151" s="23"/>
      <c r="B151" s="15"/>
      <c r="C151" s="11"/>
      <c r="D151" s="7" t="s">
        <v>29</v>
      </c>
      <c r="E151" s="46" t="s">
        <v>40</v>
      </c>
      <c r="F151" s="47">
        <v>200</v>
      </c>
      <c r="G151" s="47">
        <v>1</v>
      </c>
      <c r="H151" s="47">
        <v>0.2</v>
      </c>
      <c r="I151" s="47">
        <v>20.2</v>
      </c>
      <c r="J151" s="47">
        <v>86.6</v>
      </c>
      <c r="K151" s="48" t="s">
        <v>41</v>
      </c>
      <c r="L151" s="40"/>
    </row>
    <row r="152" spans="1:16" ht="15" x14ac:dyDescent="0.25">
      <c r="A152" s="23"/>
      <c r="B152" s="15"/>
      <c r="C152" s="11"/>
      <c r="D152" s="7" t="s">
        <v>30</v>
      </c>
      <c r="E152" s="46" t="s">
        <v>42</v>
      </c>
      <c r="F152" s="47">
        <v>20</v>
      </c>
      <c r="G152" s="47">
        <v>1.58</v>
      </c>
      <c r="H152" s="47">
        <v>0.2</v>
      </c>
      <c r="I152" s="47">
        <v>9.66</v>
      </c>
      <c r="J152" s="47">
        <v>46.76</v>
      </c>
      <c r="K152" s="48" t="s">
        <v>41</v>
      </c>
      <c r="L152" s="40"/>
    </row>
    <row r="153" spans="1:16" ht="15" x14ac:dyDescent="0.25">
      <c r="A153" s="23"/>
      <c r="B153" s="15"/>
      <c r="C153" s="11"/>
      <c r="D153" s="7" t="s">
        <v>31</v>
      </c>
      <c r="E153" s="46" t="s">
        <v>43</v>
      </c>
      <c r="F153" s="47">
        <v>40</v>
      </c>
      <c r="G153" s="47">
        <v>2.2400000000000002</v>
      </c>
      <c r="H153" s="47">
        <v>0.44</v>
      </c>
      <c r="I153" s="47">
        <v>19.760000000000002</v>
      </c>
      <c r="J153" s="47">
        <v>91.96</v>
      </c>
      <c r="K153" s="48" t="s">
        <v>41</v>
      </c>
      <c r="L153" s="40"/>
    </row>
    <row r="154" spans="1:16" ht="15" x14ac:dyDescent="0.25">
      <c r="A154" s="23"/>
      <c r="B154" s="15"/>
      <c r="C154" s="11"/>
      <c r="D154" s="51" t="s">
        <v>23</v>
      </c>
      <c r="E154" s="46" t="s">
        <v>84</v>
      </c>
      <c r="F154" s="47">
        <v>100</v>
      </c>
      <c r="G154" s="47">
        <v>1.5</v>
      </c>
      <c r="H154" s="47">
        <v>0.5</v>
      </c>
      <c r="I154" s="47">
        <v>21</v>
      </c>
      <c r="J154" s="47">
        <v>96</v>
      </c>
      <c r="K154" s="48">
        <v>338</v>
      </c>
      <c r="L154" s="40"/>
    </row>
    <row r="155" spans="1:16" ht="15" x14ac:dyDescent="0.25">
      <c r="A155" s="23"/>
      <c r="B155" s="15"/>
      <c r="C155" s="11"/>
      <c r="D155" s="6"/>
      <c r="E155" s="46"/>
      <c r="F155" s="47"/>
      <c r="G155" s="47"/>
      <c r="H155" s="47"/>
      <c r="I155" s="47"/>
      <c r="J155" s="47"/>
      <c r="K155" s="48"/>
      <c r="L155" s="40"/>
    </row>
    <row r="156" spans="1:16" ht="15" x14ac:dyDescent="0.25">
      <c r="A156" s="24"/>
      <c r="B156" s="17"/>
      <c r="C156" s="8"/>
      <c r="D156" s="18" t="s">
        <v>32</v>
      </c>
      <c r="E156" s="9"/>
      <c r="F156" s="19">
        <f>SUM(F147:F155)</f>
        <v>860</v>
      </c>
      <c r="G156" s="19">
        <f t="shared" ref="G156:J156" si="30">SUM(G147:G155)</f>
        <v>28.6</v>
      </c>
      <c r="H156" s="19">
        <f t="shared" si="30"/>
        <v>28.63</v>
      </c>
      <c r="I156" s="19">
        <f t="shared" si="30"/>
        <v>131.66000000000003</v>
      </c>
      <c r="J156" s="19">
        <f t="shared" si="30"/>
        <v>878.91000000000008</v>
      </c>
      <c r="K156" s="25"/>
      <c r="L156" s="19">
        <f t="shared" ref="L156" si="31">SUM(L147:L155)</f>
        <v>0</v>
      </c>
      <c r="N156" s="2">
        <f>G156/H156</f>
        <v>0.99895214809640243</v>
      </c>
      <c r="O156" s="2">
        <f>H156/G156</f>
        <v>1.0010489510489509</v>
      </c>
      <c r="P156" s="2">
        <f>I156/(G156+H156)*2</f>
        <v>4.6010833478944617</v>
      </c>
    </row>
    <row r="157" spans="1:16" ht="15.75" thickBot="1" x14ac:dyDescent="0.25">
      <c r="A157" s="27">
        <f>A139</f>
        <v>2</v>
      </c>
      <c r="B157" s="28">
        <f>B139</f>
        <v>3</v>
      </c>
      <c r="C157" s="54" t="s">
        <v>4</v>
      </c>
      <c r="D157" s="55"/>
      <c r="E157" s="29"/>
      <c r="F157" s="30">
        <f>F146+F156</f>
        <v>860</v>
      </c>
      <c r="G157" s="30">
        <f t="shared" ref="G157:L157" si="32">G146+G156</f>
        <v>28.6</v>
      </c>
      <c r="H157" s="30">
        <f t="shared" si="32"/>
        <v>28.63</v>
      </c>
      <c r="I157" s="30">
        <f t="shared" si="32"/>
        <v>131.66000000000003</v>
      </c>
      <c r="J157" s="30">
        <f t="shared" si="32"/>
        <v>878.91000000000008</v>
      </c>
      <c r="K157" s="30"/>
      <c r="L157" s="30">
        <f t="shared" si="32"/>
        <v>0</v>
      </c>
    </row>
    <row r="158" spans="1:16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6"/>
      <c r="F158" s="37"/>
      <c r="G158" s="37"/>
      <c r="H158" s="37"/>
      <c r="I158" s="37"/>
      <c r="J158" s="37"/>
      <c r="K158" s="38"/>
      <c r="L158" s="37"/>
    </row>
    <row r="159" spans="1:16" ht="15" x14ac:dyDescent="0.25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1"/>
      <c r="L159" s="40"/>
    </row>
    <row r="160" spans="1:16" ht="15" x14ac:dyDescent="0.25">
      <c r="A160" s="23"/>
      <c r="B160" s="15"/>
      <c r="C160" s="11"/>
      <c r="D160" s="7" t="s">
        <v>21</v>
      </c>
      <c r="E160" s="39"/>
      <c r="F160" s="40"/>
      <c r="G160" s="40"/>
      <c r="H160" s="40"/>
      <c r="I160" s="40"/>
      <c r="J160" s="40"/>
      <c r="K160" s="41"/>
      <c r="L160" s="40"/>
    </row>
    <row r="161" spans="1:16" ht="15" x14ac:dyDescent="0.25">
      <c r="A161" s="23"/>
      <c r="B161" s="15"/>
      <c r="C161" s="11"/>
      <c r="D161" s="7" t="s">
        <v>22</v>
      </c>
      <c r="E161" s="39"/>
      <c r="F161" s="40"/>
      <c r="G161" s="40"/>
      <c r="H161" s="40"/>
      <c r="I161" s="40"/>
      <c r="J161" s="40"/>
      <c r="K161" s="41"/>
      <c r="L161" s="40"/>
    </row>
    <row r="162" spans="1:16" ht="15" x14ac:dyDescent="0.25">
      <c r="A162" s="23"/>
      <c r="B162" s="15"/>
      <c r="C162" s="11"/>
      <c r="D162" s="7" t="s">
        <v>23</v>
      </c>
      <c r="E162" s="39"/>
      <c r="F162" s="40"/>
      <c r="G162" s="40"/>
      <c r="H162" s="40"/>
      <c r="I162" s="40"/>
      <c r="J162" s="40"/>
      <c r="K162" s="41"/>
      <c r="L162" s="40"/>
    </row>
    <row r="163" spans="1:16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6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6" ht="15" x14ac:dyDescent="0.25">
      <c r="A165" s="24"/>
      <c r="B165" s="17"/>
      <c r="C165" s="8"/>
      <c r="D165" s="18" t="s">
        <v>32</v>
      </c>
      <c r="E165" s="9"/>
      <c r="F165" s="19">
        <f>SUM(F158:F164)</f>
        <v>0</v>
      </c>
      <c r="G165" s="19">
        <f t="shared" ref="G165:J165" si="33">SUM(G158:G164)</f>
        <v>0</v>
      </c>
      <c r="H165" s="19">
        <f t="shared" si="33"/>
        <v>0</v>
      </c>
      <c r="I165" s="19">
        <f t="shared" si="33"/>
        <v>0</v>
      </c>
      <c r="J165" s="19">
        <f t="shared" si="33"/>
        <v>0</v>
      </c>
      <c r="K165" s="25"/>
      <c r="L165" s="19">
        <f t="shared" ref="L165" si="34">SUM(L158:L164)</f>
        <v>0</v>
      </c>
    </row>
    <row r="166" spans="1:16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6" t="s">
        <v>96</v>
      </c>
      <c r="F166" s="47">
        <v>100</v>
      </c>
      <c r="G166" s="47">
        <v>1.4079999999999999</v>
      </c>
      <c r="H166" s="47">
        <v>6.0119999999999996</v>
      </c>
      <c r="I166" s="47">
        <v>14.26</v>
      </c>
      <c r="J166" s="47">
        <v>136.02000000000001</v>
      </c>
      <c r="K166" s="48">
        <v>50</v>
      </c>
      <c r="L166" s="40"/>
    </row>
    <row r="167" spans="1:16" ht="15" x14ac:dyDescent="0.25">
      <c r="A167" s="23"/>
      <c r="B167" s="15"/>
      <c r="C167" s="11"/>
      <c r="D167" s="7" t="s">
        <v>26</v>
      </c>
      <c r="E167" s="46" t="s">
        <v>56</v>
      </c>
      <c r="F167" s="47">
        <v>250</v>
      </c>
      <c r="G167" s="47">
        <v>11.36</v>
      </c>
      <c r="H167" s="47">
        <v>3.04</v>
      </c>
      <c r="I167" s="47">
        <v>14.18</v>
      </c>
      <c r="J167" s="47">
        <v>131.33000000000001</v>
      </c>
      <c r="K167" s="48">
        <v>180</v>
      </c>
      <c r="L167" s="40"/>
    </row>
    <row r="168" spans="1:16" ht="15" x14ac:dyDescent="0.25">
      <c r="A168" s="23"/>
      <c r="B168" s="15"/>
      <c r="C168" s="11"/>
      <c r="D168" s="7" t="s">
        <v>27</v>
      </c>
      <c r="E168" s="46" t="s">
        <v>57</v>
      </c>
      <c r="F168" s="47">
        <v>90</v>
      </c>
      <c r="G168" s="47">
        <v>7.65</v>
      </c>
      <c r="H168" s="47">
        <v>14.7</v>
      </c>
      <c r="I168" s="47">
        <v>17.73</v>
      </c>
      <c r="J168" s="47">
        <v>204</v>
      </c>
      <c r="K168" s="48">
        <v>295</v>
      </c>
      <c r="L168" s="40"/>
    </row>
    <row r="169" spans="1:16" ht="15" x14ac:dyDescent="0.25">
      <c r="A169" s="23"/>
      <c r="B169" s="15"/>
      <c r="C169" s="11"/>
      <c r="D169" s="7" t="s">
        <v>28</v>
      </c>
      <c r="E169" s="46" t="s">
        <v>58</v>
      </c>
      <c r="F169" s="47">
        <v>150</v>
      </c>
      <c r="G169" s="47">
        <v>3.08</v>
      </c>
      <c r="H169" s="47">
        <v>2.33</v>
      </c>
      <c r="I169" s="47">
        <v>19.13</v>
      </c>
      <c r="J169" s="47">
        <v>109.73</v>
      </c>
      <c r="K169" s="48">
        <v>312</v>
      </c>
      <c r="L169" s="40"/>
    </row>
    <row r="170" spans="1:16" ht="15" x14ac:dyDescent="0.25">
      <c r="A170" s="23"/>
      <c r="B170" s="15"/>
      <c r="C170" s="11"/>
      <c r="D170" s="7" t="s">
        <v>29</v>
      </c>
      <c r="E170" s="46" t="s">
        <v>47</v>
      </c>
      <c r="F170" s="47">
        <v>200</v>
      </c>
      <c r="G170" s="47">
        <v>0.52</v>
      </c>
      <c r="H170" s="47">
        <v>0.18</v>
      </c>
      <c r="I170" s="47">
        <v>24.84</v>
      </c>
      <c r="J170" s="47">
        <v>102.9</v>
      </c>
      <c r="K170" s="48">
        <v>345</v>
      </c>
      <c r="L170" s="40"/>
    </row>
    <row r="171" spans="1:16" ht="15" x14ac:dyDescent="0.25">
      <c r="A171" s="23"/>
      <c r="B171" s="15"/>
      <c r="C171" s="11"/>
      <c r="D171" s="7" t="s">
        <v>30</v>
      </c>
      <c r="E171" s="46" t="s">
        <v>42</v>
      </c>
      <c r="F171" s="47">
        <v>20</v>
      </c>
      <c r="G171" s="47">
        <v>1.58</v>
      </c>
      <c r="H171" s="47">
        <v>0.2</v>
      </c>
      <c r="I171" s="47">
        <v>9.66</v>
      </c>
      <c r="J171" s="47">
        <v>46.76</v>
      </c>
      <c r="K171" s="48" t="s">
        <v>41</v>
      </c>
      <c r="L171" s="40"/>
    </row>
    <row r="172" spans="1:16" ht="15" x14ac:dyDescent="0.25">
      <c r="A172" s="23"/>
      <c r="B172" s="15"/>
      <c r="C172" s="11"/>
      <c r="D172" s="7" t="s">
        <v>31</v>
      </c>
      <c r="E172" s="46" t="s">
        <v>43</v>
      </c>
      <c r="F172" s="47">
        <v>40</v>
      </c>
      <c r="G172" s="47">
        <v>2.2400000000000002</v>
      </c>
      <c r="H172" s="47">
        <v>0.44</v>
      </c>
      <c r="I172" s="47">
        <v>19.760000000000002</v>
      </c>
      <c r="J172" s="47">
        <v>91.96</v>
      </c>
      <c r="K172" s="48" t="s">
        <v>41</v>
      </c>
      <c r="L172" s="40"/>
    </row>
    <row r="173" spans="1:16" ht="15" x14ac:dyDescent="0.25">
      <c r="A173" s="23"/>
      <c r="B173" s="15"/>
      <c r="C173" s="11"/>
      <c r="D173" s="6"/>
      <c r="E173" s="46"/>
      <c r="F173" s="47"/>
      <c r="G173" s="47"/>
      <c r="H173" s="47"/>
      <c r="I173" s="47"/>
      <c r="J173" s="47"/>
      <c r="K173" s="48"/>
      <c r="L173" s="40"/>
    </row>
    <row r="174" spans="1:16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6" ht="15" x14ac:dyDescent="0.25">
      <c r="A175" s="24"/>
      <c r="B175" s="17"/>
      <c r="C175" s="8"/>
      <c r="D175" s="18" t="s">
        <v>32</v>
      </c>
      <c r="E175" s="9"/>
      <c r="F175" s="19">
        <f>SUM(F166:F174)</f>
        <v>850</v>
      </c>
      <c r="G175" s="19">
        <f t="shared" ref="G175:J175" si="35">SUM(G166:G174)</f>
        <v>27.838000000000001</v>
      </c>
      <c r="H175" s="19">
        <f t="shared" si="35"/>
        <v>26.902000000000001</v>
      </c>
      <c r="I175" s="19">
        <f t="shared" si="35"/>
        <v>119.56</v>
      </c>
      <c r="J175" s="19">
        <f t="shared" si="35"/>
        <v>822.7</v>
      </c>
      <c r="K175" s="25"/>
      <c r="L175" s="19">
        <f t="shared" ref="L175" si="36">SUM(L166:L174)</f>
        <v>0</v>
      </c>
      <c r="N175" s="2">
        <f>G175/H175</f>
        <v>1.0347929521968626</v>
      </c>
      <c r="O175" s="2">
        <f>H175/G175</f>
        <v>0.96637689489187439</v>
      </c>
      <c r="P175" s="2">
        <f>I175/(G175+H175)*2</f>
        <v>4.3682864450127878</v>
      </c>
    </row>
    <row r="176" spans="1:16" ht="15.75" thickBot="1" x14ac:dyDescent="0.25">
      <c r="A176" s="27">
        <f>A158</f>
        <v>2</v>
      </c>
      <c r="B176" s="28">
        <f>B158</f>
        <v>4</v>
      </c>
      <c r="C176" s="54" t="s">
        <v>4</v>
      </c>
      <c r="D176" s="55"/>
      <c r="E176" s="29"/>
      <c r="F176" s="30">
        <f>F165+F175</f>
        <v>850</v>
      </c>
      <c r="G176" s="30">
        <f t="shared" ref="G176:L176" si="37">G165+G175</f>
        <v>27.838000000000001</v>
      </c>
      <c r="H176" s="30">
        <f t="shared" si="37"/>
        <v>26.902000000000001</v>
      </c>
      <c r="I176" s="30">
        <f t="shared" si="37"/>
        <v>119.56</v>
      </c>
      <c r="J176" s="30">
        <f t="shared" si="37"/>
        <v>822.7</v>
      </c>
      <c r="K176" s="30"/>
      <c r="L176" s="30">
        <f t="shared" si="37"/>
        <v>0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6"/>
      <c r="F177" s="37"/>
      <c r="G177" s="37"/>
      <c r="H177" s="37"/>
      <c r="I177" s="37"/>
      <c r="J177" s="37"/>
      <c r="K177" s="38"/>
      <c r="L177" s="37"/>
    </row>
    <row r="178" spans="1:12" ht="15" x14ac:dyDescent="0.2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5" x14ac:dyDescent="0.25">
      <c r="A179" s="23"/>
      <c r="B179" s="15"/>
      <c r="C179" s="11"/>
      <c r="D179" s="7" t="s">
        <v>21</v>
      </c>
      <c r="E179" s="39"/>
      <c r="F179" s="40"/>
      <c r="G179" s="40"/>
      <c r="H179" s="40"/>
      <c r="I179" s="40"/>
      <c r="J179" s="40"/>
      <c r="K179" s="41"/>
      <c r="L179" s="40"/>
    </row>
    <row r="180" spans="1:12" ht="15" x14ac:dyDescent="0.25">
      <c r="A180" s="23"/>
      <c r="B180" s="15"/>
      <c r="C180" s="11"/>
      <c r="D180" s="7" t="s">
        <v>22</v>
      </c>
      <c r="E180" s="39"/>
      <c r="F180" s="40"/>
      <c r="G180" s="40"/>
      <c r="H180" s="40"/>
      <c r="I180" s="40"/>
      <c r="J180" s="40"/>
      <c r="K180" s="41"/>
      <c r="L180" s="40"/>
    </row>
    <row r="181" spans="1:12" ht="15" x14ac:dyDescent="0.25">
      <c r="A181" s="23"/>
      <c r="B181" s="15"/>
      <c r="C181" s="11"/>
      <c r="D181" s="7" t="s">
        <v>23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0</v>
      </c>
      <c r="G184" s="19">
        <f t="shared" ref="G184:J184" si="38">SUM(G177:G183)</f>
        <v>0</v>
      </c>
      <c r="H184" s="19">
        <f t="shared" si="38"/>
        <v>0</v>
      </c>
      <c r="I184" s="19">
        <f t="shared" si="38"/>
        <v>0</v>
      </c>
      <c r="J184" s="19">
        <f t="shared" si="38"/>
        <v>0</v>
      </c>
      <c r="K184" s="25"/>
      <c r="L184" s="19">
        <f t="shared" ref="L184" si="39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6" t="s">
        <v>48</v>
      </c>
      <c r="F185" s="47">
        <v>60</v>
      </c>
      <c r="G185" s="47">
        <v>0.83</v>
      </c>
      <c r="H185" s="47">
        <v>2.1080000000000001</v>
      </c>
      <c r="I185" s="47">
        <v>5.2729999999999997</v>
      </c>
      <c r="J185" s="47">
        <v>79.400000000000006</v>
      </c>
      <c r="K185" s="48">
        <v>49</v>
      </c>
      <c r="L185" s="40"/>
    </row>
    <row r="186" spans="1:12" ht="15" x14ac:dyDescent="0.25">
      <c r="A186" s="23"/>
      <c r="B186" s="15"/>
      <c r="C186" s="11"/>
      <c r="D186" s="7" t="s">
        <v>26</v>
      </c>
      <c r="E186" s="46" t="s">
        <v>97</v>
      </c>
      <c r="F186" s="47">
        <v>200</v>
      </c>
      <c r="G186" s="47">
        <v>2.8460000000000001</v>
      </c>
      <c r="H186" s="47">
        <v>8.0920000000000005</v>
      </c>
      <c r="I186" s="47">
        <v>9.3320000000000007</v>
      </c>
      <c r="J186" s="47">
        <v>102.2</v>
      </c>
      <c r="K186" s="48">
        <v>84</v>
      </c>
      <c r="L186" s="40"/>
    </row>
    <row r="187" spans="1:12" ht="15" x14ac:dyDescent="0.25">
      <c r="A187" s="23"/>
      <c r="B187" s="15"/>
      <c r="C187" s="11"/>
      <c r="D187" s="7" t="s">
        <v>27</v>
      </c>
      <c r="E187" s="46" t="s">
        <v>59</v>
      </c>
      <c r="F187" s="47">
        <v>100</v>
      </c>
      <c r="G187" s="47">
        <v>13.08</v>
      </c>
      <c r="H187" s="47">
        <v>9.18</v>
      </c>
      <c r="I187" s="47">
        <v>2.85</v>
      </c>
      <c r="J187" s="47">
        <v>152</v>
      </c>
      <c r="K187" s="48">
        <v>262</v>
      </c>
      <c r="L187" s="40"/>
    </row>
    <row r="188" spans="1:12" ht="15" x14ac:dyDescent="0.25">
      <c r="A188" s="23"/>
      <c r="B188" s="15"/>
      <c r="C188" s="11"/>
      <c r="D188" s="7" t="s">
        <v>28</v>
      </c>
      <c r="E188" s="46" t="s">
        <v>60</v>
      </c>
      <c r="F188" s="47">
        <v>150</v>
      </c>
      <c r="G188" s="47">
        <v>3.6</v>
      </c>
      <c r="H188" s="47">
        <v>5.375</v>
      </c>
      <c r="I188" s="47">
        <v>37</v>
      </c>
      <c r="J188" s="47">
        <v>199.95</v>
      </c>
      <c r="K188" s="48">
        <v>305</v>
      </c>
      <c r="L188" s="40"/>
    </row>
    <row r="189" spans="1:12" ht="15" x14ac:dyDescent="0.25">
      <c r="A189" s="23"/>
      <c r="B189" s="15"/>
      <c r="C189" s="11"/>
      <c r="D189" s="7" t="s">
        <v>29</v>
      </c>
      <c r="E189" s="46" t="s">
        <v>40</v>
      </c>
      <c r="F189" s="47">
        <v>200</v>
      </c>
      <c r="G189" s="47">
        <v>1</v>
      </c>
      <c r="H189" s="47">
        <v>0.2</v>
      </c>
      <c r="I189" s="47">
        <v>20.2</v>
      </c>
      <c r="J189" s="47">
        <v>86.6</v>
      </c>
      <c r="K189" s="48" t="s">
        <v>41</v>
      </c>
      <c r="L189" s="40"/>
    </row>
    <row r="190" spans="1:12" ht="15" x14ac:dyDescent="0.25">
      <c r="A190" s="23"/>
      <c r="B190" s="15"/>
      <c r="C190" s="11"/>
      <c r="D190" s="7" t="s">
        <v>30</v>
      </c>
      <c r="E190" s="46" t="s">
        <v>42</v>
      </c>
      <c r="F190" s="47">
        <v>20</v>
      </c>
      <c r="G190" s="47">
        <v>1.58</v>
      </c>
      <c r="H190" s="47">
        <v>0.2</v>
      </c>
      <c r="I190" s="47">
        <v>9.66</v>
      </c>
      <c r="J190" s="47">
        <v>46.76</v>
      </c>
      <c r="K190" s="48" t="s">
        <v>41</v>
      </c>
      <c r="L190" s="40"/>
    </row>
    <row r="191" spans="1:12" ht="15" x14ac:dyDescent="0.25">
      <c r="A191" s="23"/>
      <c r="B191" s="15"/>
      <c r="C191" s="11"/>
      <c r="D191" s="7" t="s">
        <v>31</v>
      </c>
      <c r="E191" s="46" t="s">
        <v>43</v>
      </c>
      <c r="F191" s="47">
        <v>40</v>
      </c>
      <c r="G191" s="47">
        <v>2.2400000000000002</v>
      </c>
      <c r="H191" s="47">
        <v>0.44</v>
      </c>
      <c r="I191" s="47">
        <v>19.760000000000002</v>
      </c>
      <c r="J191" s="47">
        <v>91.96</v>
      </c>
      <c r="K191" s="48" t="s">
        <v>41</v>
      </c>
      <c r="L191" s="40"/>
    </row>
    <row r="192" spans="1:12" ht="15" x14ac:dyDescent="0.25">
      <c r="A192" s="23"/>
      <c r="B192" s="15"/>
      <c r="C192" s="11"/>
      <c r="D192" s="53" t="s">
        <v>23</v>
      </c>
      <c r="E192" s="46" t="s">
        <v>84</v>
      </c>
      <c r="F192" s="47">
        <v>100</v>
      </c>
      <c r="G192" s="47">
        <v>1.5</v>
      </c>
      <c r="H192" s="47">
        <v>0.5</v>
      </c>
      <c r="I192" s="47">
        <v>21</v>
      </c>
      <c r="J192" s="47">
        <v>96</v>
      </c>
      <c r="K192" s="48">
        <v>338</v>
      </c>
      <c r="L192" s="40"/>
    </row>
    <row r="193" spans="1:16" ht="15" x14ac:dyDescent="0.25">
      <c r="A193" s="23"/>
      <c r="B193" s="15"/>
      <c r="C193" s="11"/>
      <c r="D193" s="6"/>
      <c r="E193" s="46"/>
      <c r="F193" s="47"/>
      <c r="G193" s="47"/>
      <c r="H193" s="47"/>
      <c r="I193" s="47"/>
      <c r="J193" s="47"/>
      <c r="K193" s="48"/>
      <c r="L193" s="40"/>
    </row>
    <row r="194" spans="1:16" ht="15" x14ac:dyDescent="0.25">
      <c r="A194" s="24"/>
      <c r="B194" s="17"/>
      <c r="C194" s="8"/>
      <c r="D194" s="18" t="s">
        <v>32</v>
      </c>
      <c r="E194" s="9"/>
      <c r="F194" s="19">
        <f>SUM(F185:F193)</f>
        <v>870</v>
      </c>
      <c r="G194" s="19">
        <f t="shared" ref="G194:J194" si="40">SUM(G185:G193)</f>
        <v>26.676000000000002</v>
      </c>
      <c r="H194" s="19">
        <f t="shared" si="40"/>
        <v>26.095000000000002</v>
      </c>
      <c r="I194" s="19">
        <f t="shared" si="40"/>
        <v>125.075</v>
      </c>
      <c r="J194" s="19">
        <f t="shared" si="40"/>
        <v>854.87</v>
      </c>
      <c r="K194" s="25"/>
      <c r="L194" s="19">
        <f t="shared" ref="L194" si="41">SUM(L185:L193)</f>
        <v>0</v>
      </c>
      <c r="N194" s="2">
        <f>G194/H194</f>
        <v>1.0222648016861466</v>
      </c>
      <c r="O194" s="2">
        <f>H194/G194</f>
        <v>0.97822012295696503</v>
      </c>
      <c r="P194" s="2">
        <f>I194/(G194+H194)*2</f>
        <v>4.7402929639385265</v>
      </c>
    </row>
    <row r="195" spans="1:16" ht="15.75" thickBot="1" x14ac:dyDescent="0.25">
      <c r="A195" s="27">
        <f>A177</f>
        <v>2</v>
      </c>
      <c r="B195" s="28">
        <f>B177</f>
        <v>5</v>
      </c>
      <c r="C195" s="54" t="s">
        <v>4</v>
      </c>
      <c r="D195" s="55"/>
      <c r="E195" s="29"/>
      <c r="F195" s="30">
        <f>F184+F194</f>
        <v>870</v>
      </c>
      <c r="G195" s="30">
        <f t="shared" ref="G195:L195" si="42">G184+G194</f>
        <v>26.676000000000002</v>
      </c>
      <c r="H195" s="30">
        <f t="shared" si="42"/>
        <v>26.095000000000002</v>
      </c>
      <c r="I195" s="30">
        <f t="shared" si="42"/>
        <v>125.075</v>
      </c>
      <c r="J195" s="30">
        <f t="shared" si="42"/>
        <v>854.87</v>
      </c>
      <c r="K195" s="30"/>
      <c r="L195" s="30">
        <f t="shared" si="42"/>
        <v>0</v>
      </c>
    </row>
    <row r="196" spans="1:16" ht="15" x14ac:dyDescent="0.25">
      <c r="A196" s="20">
        <v>3</v>
      </c>
      <c r="B196" s="21">
        <v>1</v>
      </c>
      <c r="C196" s="22" t="s">
        <v>19</v>
      </c>
      <c r="D196" s="5" t="s">
        <v>20</v>
      </c>
      <c r="E196" s="36"/>
      <c r="F196" s="37"/>
      <c r="G196" s="37"/>
      <c r="H196" s="37"/>
      <c r="I196" s="37"/>
      <c r="J196" s="37"/>
      <c r="K196" s="38"/>
      <c r="L196" s="37"/>
    </row>
    <row r="197" spans="1:16" ht="15" x14ac:dyDescent="0.25">
      <c r="A197" s="23"/>
      <c r="B197" s="15"/>
      <c r="C197" s="11"/>
      <c r="D197" s="6"/>
      <c r="E197" s="39"/>
      <c r="F197" s="40"/>
      <c r="G197" s="40"/>
      <c r="H197" s="40"/>
      <c r="I197" s="40"/>
      <c r="J197" s="40"/>
      <c r="K197" s="41"/>
      <c r="L197" s="40"/>
    </row>
    <row r="198" spans="1:16" ht="15" x14ac:dyDescent="0.25">
      <c r="A198" s="23"/>
      <c r="B198" s="15"/>
      <c r="C198" s="11"/>
      <c r="D198" s="7" t="s">
        <v>21</v>
      </c>
      <c r="E198" s="39"/>
      <c r="F198" s="40"/>
      <c r="G198" s="40"/>
      <c r="H198" s="40"/>
      <c r="I198" s="40"/>
      <c r="J198" s="40"/>
      <c r="K198" s="41"/>
      <c r="L198" s="40"/>
    </row>
    <row r="199" spans="1:16" ht="15" x14ac:dyDescent="0.25">
      <c r="A199" s="23"/>
      <c r="B199" s="15"/>
      <c r="C199" s="11"/>
      <c r="D199" s="7" t="s">
        <v>22</v>
      </c>
      <c r="E199" s="39"/>
      <c r="F199" s="40"/>
      <c r="G199" s="40"/>
      <c r="H199" s="40"/>
      <c r="I199" s="40"/>
      <c r="J199" s="40"/>
      <c r="K199" s="41"/>
      <c r="L199" s="40"/>
    </row>
    <row r="200" spans="1:16" ht="15" x14ac:dyDescent="0.25">
      <c r="A200" s="23"/>
      <c r="B200" s="15"/>
      <c r="C200" s="11"/>
      <c r="D200" s="7" t="s">
        <v>23</v>
      </c>
      <c r="E200" s="39"/>
      <c r="F200" s="40"/>
      <c r="G200" s="40"/>
      <c r="H200" s="40"/>
      <c r="I200" s="40"/>
      <c r="J200" s="40"/>
      <c r="K200" s="41"/>
      <c r="L200" s="40"/>
    </row>
    <row r="201" spans="1:16" ht="15" x14ac:dyDescent="0.25">
      <c r="A201" s="23"/>
      <c r="B201" s="15"/>
      <c r="C201" s="11"/>
      <c r="D201" s="6"/>
      <c r="E201" s="39"/>
      <c r="F201" s="40"/>
      <c r="G201" s="40"/>
      <c r="H201" s="40"/>
      <c r="I201" s="40"/>
      <c r="J201" s="40"/>
      <c r="K201" s="41"/>
      <c r="L201" s="40"/>
    </row>
    <row r="202" spans="1:16" ht="15" x14ac:dyDescent="0.2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6" ht="15" x14ac:dyDescent="0.25">
      <c r="A203" s="24"/>
      <c r="B203" s="17"/>
      <c r="C203" s="8"/>
      <c r="D203" s="18" t="s">
        <v>32</v>
      </c>
      <c r="E203" s="9"/>
      <c r="F203" s="19">
        <f>SUM(F196:F202)</f>
        <v>0</v>
      </c>
      <c r="G203" s="19">
        <f t="shared" ref="G203:J203" si="43">SUM(G196:G202)</f>
        <v>0</v>
      </c>
      <c r="H203" s="19">
        <f t="shared" si="43"/>
        <v>0</v>
      </c>
      <c r="I203" s="19">
        <f t="shared" si="43"/>
        <v>0</v>
      </c>
      <c r="J203" s="19">
        <f t="shared" si="43"/>
        <v>0</v>
      </c>
      <c r="K203" s="25"/>
      <c r="L203" s="19">
        <f t="shared" ref="L203" si="44">SUM(L196:L202)</f>
        <v>0</v>
      </c>
    </row>
    <row r="204" spans="1:16" ht="15" x14ac:dyDescent="0.25">
      <c r="A204" s="26">
        <v>3</v>
      </c>
      <c r="B204" s="13">
        <f>B196</f>
        <v>1</v>
      </c>
      <c r="C204" s="10" t="s">
        <v>24</v>
      </c>
      <c r="D204" s="7" t="s">
        <v>25</v>
      </c>
      <c r="E204" s="46" t="s">
        <v>44</v>
      </c>
      <c r="F204" s="47">
        <v>60</v>
      </c>
      <c r="G204" s="49">
        <v>0.35</v>
      </c>
      <c r="H204" s="49">
        <v>0.05</v>
      </c>
      <c r="I204" s="49">
        <v>0.95</v>
      </c>
      <c r="J204" s="49">
        <v>6</v>
      </c>
      <c r="K204" s="48">
        <v>71</v>
      </c>
      <c r="L204" s="40"/>
    </row>
    <row r="205" spans="1:16" ht="15" x14ac:dyDescent="0.25">
      <c r="A205" s="23"/>
      <c r="B205" s="15"/>
      <c r="C205" s="11"/>
      <c r="D205" s="7" t="s">
        <v>26</v>
      </c>
      <c r="E205" s="46" t="s">
        <v>79</v>
      </c>
      <c r="F205" s="47">
        <v>200</v>
      </c>
      <c r="G205" s="47">
        <v>2.2799999999999998</v>
      </c>
      <c r="H205" s="47">
        <v>2.33</v>
      </c>
      <c r="I205" s="47">
        <v>12.382999999999999</v>
      </c>
      <c r="J205" s="47">
        <v>129.57</v>
      </c>
      <c r="K205" s="48">
        <v>99</v>
      </c>
      <c r="L205" s="40"/>
    </row>
    <row r="206" spans="1:16" ht="15" x14ac:dyDescent="0.25">
      <c r="A206" s="23"/>
      <c r="B206" s="15"/>
      <c r="C206" s="11"/>
      <c r="D206" s="7" t="s">
        <v>27</v>
      </c>
      <c r="E206" s="46" t="s">
        <v>61</v>
      </c>
      <c r="F206" s="47">
        <v>100</v>
      </c>
      <c r="G206" s="47">
        <v>15.5</v>
      </c>
      <c r="H206" s="47">
        <v>17.57</v>
      </c>
      <c r="I206" s="47">
        <v>15.47</v>
      </c>
      <c r="J206" s="47">
        <v>197</v>
      </c>
      <c r="K206" s="48">
        <v>290</v>
      </c>
      <c r="L206" s="40"/>
    </row>
    <row r="207" spans="1:16" ht="15" x14ac:dyDescent="0.25">
      <c r="A207" s="23"/>
      <c r="B207" s="15"/>
      <c r="C207" s="11"/>
      <c r="D207" s="7" t="s">
        <v>28</v>
      </c>
      <c r="E207" s="46" t="s">
        <v>46</v>
      </c>
      <c r="F207" s="47">
        <v>150</v>
      </c>
      <c r="G207" s="47">
        <v>5.46</v>
      </c>
      <c r="H207" s="47">
        <v>6.44</v>
      </c>
      <c r="I207" s="47">
        <v>30.49</v>
      </c>
      <c r="J207" s="47">
        <v>195.91</v>
      </c>
      <c r="K207" s="48">
        <v>203</v>
      </c>
      <c r="L207" s="40"/>
    </row>
    <row r="208" spans="1:16" ht="15" x14ac:dyDescent="0.25">
      <c r="A208" s="23"/>
      <c r="B208" s="15"/>
      <c r="C208" s="11"/>
      <c r="D208" s="7" t="s">
        <v>29</v>
      </c>
      <c r="E208" s="46" t="s">
        <v>40</v>
      </c>
      <c r="F208" s="47">
        <v>200</v>
      </c>
      <c r="G208" s="47">
        <v>0.27</v>
      </c>
      <c r="H208" s="47"/>
      <c r="I208" s="47">
        <v>22.8</v>
      </c>
      <c r="J208" s="47">
        <v>92.27</v>
      </c>
      <c r="K208" s="48">
        <v>389</v>
      </c>
      <c r="L208" s="40"/>
    </row>
    <row r="209" spans="1:16" ht="15" x14ac:dyDescent="0.25">
      <c r="A209" s="23"/>
      <c r="B209" s="15"/>
      <c r="C209" s="11"/>
      <c r="D209" s="7" t="s">
        <v>30</v>
      </c>
      <c r="E209" s="46" t="s">
        <v>42</v>
      </c>
      <c r="F209" s="47">
        <v>20</v>
      </c>
      <c r="G209" s="47">
        <v>1.58</v>
      </c>
      <c r="H209" s="47">
        <v>0.2</v>
      </c>
      <c r="I209" s="47">
        <v>9.66</v>
      </c>
      <c r="J209" s="47">
        <v>46.76</v>
      </c>
      <c r="K209" s="48" t="s">
        <v>41</v>
      </c>
      <c r="L209" s="40"/>
    </row>
    <row r="210" spans="1:16" ht="15" x14ac:dyDescent="0.25">
      <c r="A210" s="23"/>
      <c r="B210" s="15"/>
      <c r="C210" s="11"/>
      <c r="D210" s="7" t="s">
        <v>31</v>
      </c>
      <c r="E210" s="46" t="s">
        <v>43</v>
      </c>
      <c r="F210" s="47">
        <v>40</v>
      </c>
      <c r="G210" s="47">
        <v>2.2400000000000002</v>
      </c>
      <c r="H210" s="47">
        <v>0.44</v>
      </c>
      <c r="I210" s="47">
        <v>19.760000000000002</v>
      </c>
      <c r="J210" s="47">
        <v>91.96</v>
      </c>
      <c r="K210" s="48" t="s">
        <v>41</v>
      </c>
      <c r="L210" s="40"/>
    </row>
    <row r="211" spans="1:16" ht="15" x14ac:dyDescent="0.25">
      <c r="A211" s="23"/>
      <c r="B211" s="15"/>
      <c r="C211" s="11"/>
      <c r="D211" s="6" t="s">
        <v>23</v>
      </c>
      <c r="E211" s="46" t="s">
        <v>84</v>
      </c>
      <c r="F211" s="47">
        <v>100</v>
      </c>
      <c r="G211" s="47">
        <v>1.5</v>
      </c>
      <c r="H211" s="47">
        <v>0.5</v>
      </c>
      <c r="I211" s="47">
        <v>21</v>
      </c>
      <c r="J211" s="47">
        <v>96</v>
      </c>
      <c r="K211" s="48">
        <v>338</v>
      </c>
      <c r="L211" s="40"/>
    </row>
    <row r="212" spans="1:16" ht="15" x14ac:dyDescent="0.2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6" ht="15" x14ac:dyDescent="0.25">
      <c r="A213" s="24"/>
      <c r="B213" s="17"/>
      <c r="C213" s="8"/>
      <c r="D213" s="18" t="s">
        <v>32</v>
      </c>
      <c r="E213" s="9"/>
      <c r="F213" s="19">
        <f>SUM(F204:F212)</f>
        <v>870</v>
      </c>
      <c r="G213" s="19">
        <f t="shared" ref="G213:J213" si="45">SUM(G204:G212)</f>
        <v>29.18</v>
      </c>
      <c r="H213" s="19">
        <f t="shared" si="45"/>
        <v>27.53</v>
      </c>
      <c r="I213" s="19">
        <f t="shared" si="45"/>
        <v>132.51299999999998</v>
      </c>
      <c r="J213" s="19">
        <f t="shared" si="45"/>
        <v>855.47</v>
      </c>
      <c r="K213" s="25"/>
      <c r="L213" s="19">
        <f t="shared" ref="L213" si="46">SUM(L204:L212)</f>
        <v>0</v>
      </c>
      <c r="N213" s="2">
        <f>G213/H213</f>
        <v>1.0599346167816925</v>
      </c>
      <c r="O213" s="2">
        <f>H213/G213</f>
        <v>0.94345442083618924</v>
      </c>
      <c r="P213" s="2">
        <f>I213/(G213+H213)*2</f>
        <v>4.6733556691941445</v>
      </c>
    </row>
    <row r="214" spans="1:16" ht="15.75" thickBot="1" x14ac:dyDescent="0.25">
      <c r="A214" s="27">
        <f>A196</f>
        <v>3</v>
      </c>
      <c r="B214" s="28">
        <f>B196</f>
        <v>1</v>
      </c>
      <c r="C214" s="54" t="s">
        <v>4</v>
      </c>
      <c r="D214" s="55"/>
      <c r="E214" s="29"/>
      <c r="F214" s="30">
        <f>F203+F213</f>
        <v>870</v>
      </c>
      <c r="G214" s="30">
        <f t="shared" ref="G214:J214" si="47">G203+G213</f>
        <v>29.18</v>
      </c>
      <c r="H214" s="30">
        <f t="shared" si="47"/>
        <v>27.53</v>
      </c>
      <c r="I214" s="30">
        <f t="shared" si="47"/>
        <v>132.51299999999998</v>
      </c>
      <c r="J214" s="30">
        <f t="shared" si="47"/>
        <v>855.47</v>
      </c>
      <c r="K214" s="30"/>
      <c r="L214" s="30">
        <f t="shared" ref="L214" si="48">L203+L213</f>
        <v>0</v>
      </c>
    </row>
    <row r="215" spans="1:16" ht="15" x14ac:dyDescent="0.25">
      <c r="A215" s="14">
        <v>3</v>
      </c>
      <c r="B215" s="15">
        <v>2</v>
      </c>
      <c r="C215" s="22" t="s">
        <v>19</v>
      </c>
      <c r="D215" s="5" t="s">
        <v>20</v>
      </c>
      <c r="E215" s="36"/>
      <c r="F215" s="37"/>
      <c r="G215" s="37"/>
      <c r="H215" s="37"/>
      <c r="I215" s="37"/>
      <c r="J215" s="37"/>
      <c r="K215" s="38"/>
      <c r="L215" s="37"/>
    </row>
    <row r="216" spans="1:16" ht="15" x14ac:dyDescent="0.25">
      <c r="A216" s="14"/>
      <c r="B216" s="15"/>
      <c r="C216" s="11"/>
      <c r="D216" s="6"/>
      <c r="E216" s="39"/>
      <c r="F216" s="40"/>
      <c r="G216" s="40"/>
      <c r="H216" s="40"/>
      <c r="I216" s="40"/>
      <c r="J216" s="40"/>
      <c r="K216" s="41"/>
      <c r="L216" s="40"/>
    </row>
    <row r="217" spans="1:16" ht="15" x14ac:dyDescent="0.25">
      <c r="A217" s="14"/>
      <c r="B217" s="15"/>
      <c r="C217" s="11"/>
      <c r="D217" s="7" t="s">
        <v>21</v>
      </c>
      <c r="E217" s="39"/>
      <c r="F217" s="40"/>
      <c r="G217" s="40"/>
      <c r="H217" s="40"/>
      <c r="I217" s="40"/>
      <c r="J217" s="40"/>
      <c r="K217" s="41"/>
      <c r="L217" s="40"/>
    </row>
    <row r="218" spans="1:16" ht="15" x14ac:dyDescent="0.25">
      <c r="A218" s="14"/>
      <c r="B218" s="15"/>
      <c r="C218" s="11"/>
      <c r="D218" s="7" t="s">
        <v>22</v>
      </c>
      <c r="E218" s="39"/>
      <c r="F218" s="40"/>
      <c r="G218" s="40"/>
      <c r="H218" s="40"/>
      <c r="I218" s="40"/>
      <c r="J218" s="40"/>
      <c r="K218" s="41"/>
      <c r="L218" s="40"/>
    </row>
    <row r="219" spans="1:16" ht="15" x14ac:dyDescent="0.25">
      <c r="A219" s="14"/>
      <c r="B219" s="15"/>
      <c r="C219" s="11"/>
      <c r="D219" s="7" t="s">
        <v>23</v>
      </c>
      <c r="E219" s="39"/>
      <c r="F219" s="40"/>
      <c r="G219" s="40"/>
      <c r="H219" s="40"/>
      <c r="I219" s="40"/>
      <c r="J219" s="40"/>
      <c r="K219" s="41"/>
      <c r="L219" s="40"/>
    </row>
    <row r="220" spans="1:16" ht="15" x14ac:dyDescent="0.25">
      <c r="A220" s="14"/>
      <c r="B220" s="15"/>
      <c r="C220" s="11"/>
      <c r="D220" s="6"/>
      <c r="E220" s="39"/>
      <c r="F220" s="40"/>
      <c r="G220" s="40"/>
      <c r="H220" s="40"/>
      <c r="I220" s="40"/>
      <c r="J220" s="40"/>
      <c r="K220" s="41"/>
      <c r="L220" s="40"/>
    </row>
    <row r="221" spans="1:16" ht="15" x14ac:dyDescent="0.25">
      <c r="A221" s="14"/>
      <c r="B221" s="15"/>
      <c r="C221" s="11"/>
      <c r="D221" s="6"/>
      <c r="E221" s="39"/>
      <c r="F221" s="40"/>
      <c r="G221" s="40"/>
      <c r="H221" s="40"/>
      <c r="I221" s="40"/>
      <c r="J221" s="40"/>
      <c r="K221" s="41"/>
      <c r="L221" s="40"/>
    </row>
    <row r="222" spans="1:16" ht="15" x14ac:dyDescent="0.25">
      <c r="A222" s="16"/>
      <c r="B222" s="17"/>
      <c r="C222" s="8"/>
      <c r="D222" s="18" t="s">
        <v>32</v>
      </c>
      <c r="E222" s="9"/>
      <c r="F222" s="19">
        <f>SUM(F215:F221)</f>
        <v>0</v>
      </c>
      <c r="G222" s="19">
        <f t="shared" ref="G222:J222" si="49">SUM(G215:G221)</f>
        <v>0</v>
      </c>
      <c r="H222" s="19">
        <f t="shared" si="49"/>
        <v>0</v>
      </c>
      <c r="I222" s="19">
        <f t="shared" si="49"/>
        <v>0</v>
      </c>
      <c r="J222" s="19">
        <f t="shared" si="49"/>
        <v>0</v>
      </c>
      <c r="K222" s="25"/>
      <c r="L222" s="19">
        <f t="shared" ref="L222" si="50">SUM(L215:L221)</f>
        <v>0</v>
      </c>
    </row>
    <row r="223" spans="1:16" ht="15" x14ac:dyDescent="0.25">
      <c r="A223" s="13">
        <v>3</v>
      </c>
      <c r="B223" s="13">
        <f>B215</f>
        <v>2</v>
      </c>
      <c r="C223" s="10" t="s">
        <v>24</v>
      </c>
      <c r="D223" s="7" t="s">
        <v>25</v>
      </c>
      <c r="E223" s="46" t="s">
        <v>72</v>
      </c>
      <c r="F223" s="47">
        <v>60</v>
      </c>
      <c r="G223" s="47">
        <v>0.45</v>
      </c>
      <c r="H223" s="47">
        <v>1.01</v>
      </c>
      <c r="I223" s="47">
        <v>5.4</v>
      </c>
      <c r="J223" s="47">
        <v>39.96</v>
      </c>
      <c r="K223" s="48">
        <v>29</v>
      </c>
      <c r="L223" s="40"/>
    </row>
    <row r="224" spans="1:16" ht="15" x14ac:dyDescent="0.25">
      <c r="A224" s="14"/>
      <c r="B224" s="15"/>
      <c r="C224" s="11"/>
      <c r="D224" s="7" t="s">
        <v>26</v>
      </c>
      <c r="E224" s="46" t="s">
        <v>80</v>
      </c>
      <c r="F224" s="47">
        <v>220</v>
      </c>
      <c r="G224" s="47">
        <v>2.2799999999999998</v>
      </c>
      <c r="H224" s="47">
        <v>2.33</v>
      </c>
      <c r="I224" s="47">
        <v>22.3</v>
      </c>
      <c r="J224" s="47">
        <v>75.03</v>
      </c>
      <c r="K224" s="48">
        <v>99</v>
      </c>
      <c r="L224" s="40"/>
    </row>
    <row r="225" spans="1:16" ht="15" x14ac:dyDescent="0.25">
      <c r="A225" s="14"/>
      <c r="B225" s="15"/>
      <c r="C225" s="11"/>
      <c r="D225" s="7" t="s">
        <v>27</v>
      </c>
      <c r="E225" s="46" t="s">
        <v>62</v>
      </c>
      <c r="F225" s="47">
        <v>100</v>
      </c>
      <c r="G225" s="47">
        <v>12.27</v>
      </c>
      <c r="H225" s="47">
        <v>19.100000000000001</v>
      </c>
      <c r="I225" s="47">
        <v>15.9</v>
      </c>
      <c r="J225" s="47">
        <v>264</v>
      </c>
      <c r="K225" s="48">
        <v>264</v>
      </c>
      <c r="L225" s="40"/>
    </row>
    <row r="226" spans="1:16" ht="15" x14ac:dyDescent="0.25">
      <c r="A226" s="14"/>
      <c r="B226" s="15"/>
      <c r="C226" s="11"/>
      <c r="D226" s="7" t="s">
        <v>28</v>
      </c>
      <c r="E226" s="46" t="s">
        <v>39</v>
      </c>
      <c r="F226" s="47">
        <v>150</v>
      </c>
      <c r="G226" s="47">
        <v>8.9</v>
      </c>
      <c r="H226" s="47">
        <v>4.0999999999999996</v>
      </c>
      <c r="I226" s="47">
        <v>1.04</v>
      </c>
      <c r="J226" s="47">
        <v>231.86</v>
      </c>
      <c r="K226" s="48">
        <v>302</v>
      </c>
      <c r="L226" s="40"/>
    </row>
    <row r="227" spans="1:16" ht="15" x14ac:dyDescent="0.25">
      <c r="A227" s="14"/>
      <c r="B227" s="15"/>
      <c r="C227" s="11"/>
      <c r="D227" s="7" t="s">
        <v>29</v>
      </c>
      <c r="E227" s="46" t="s">
        <v>63</v>
      </c>
      <c r="F227" s="47">
        <v>200</v>
      </c>
      <c r="G227" s="47">
        <v>0.52</v>
      </c>
      <c r="H227" s="47">
        <v>0.18</v>
      </c>
      <c r="I227" s="47">
        <v>44.8</v>
      </c>
      <c r="J227" s="47">
        <v>102.9</v>
      </c>
      <c r="K227" s="48">
        <v>342</v>
      </c>
      <c r="L227" s="40"/>
    </row>
    <row r="228" spans="1:16" ht="15" x14ac:dyDescent="0.25">
      <c r="A228" s="14"/>
      <c r="B228" s="15"/>
      <c r="C228" s="11"/>
      <c r="D228" s="7" t="s">
        <v>30</v>
      </c>
      <c r="E228" s="46" t="s">
        <v>42</v>
      </c>
      <c r="F228" s="47">
        <v>20</v>
      </c>
      <c r="G228" s="47">
        <v>1.58</v>
      </c>
      <c r="H228" s="47">
        <v>0.2</v>
      </c>
      <c r="I228" s="47">
        <v>9.66</v>
      </c>
      <c r="J228" s="47">
        <v>46.76</v>
      </c>
      <c r="K228" s="48" t="s">
        <v>41</v>
      </c>
      <c r="L228" s="40"/>
    </row>
    <row r="229" spans="1:16" ht="15" x14ac:dyDescent="0.25">
      <c r="A229" s="14"/>
      <c r="B229" s="15"/>
      <c r="C229" s="11"/>
      <c r="D229" s="7" t="s">
        <v>31</v>
      </c>
      <c r="E229" s="46" t="s">
        <v>43</v>
      </c>
      <c r="F229" s="47">
        <v>40</v>
      </c>
      <c r="G229" s="47">
        <v>2.2400000000000002</v>
      </c>
      <c r="H229" s="47">
        <v>0.44</v>
      </c>
      <c r="I229" s="47">
        <v>19.760000000000002</v>
      </c>
      <c r="J229" s="47">
        <v>91.96</v>
      </c>
      <c r="K229" s="48" t="s">
        <v>41</v>
      </c>
      <c r="L229" s="40"/>
    </row>
    <row r="230" spans="1:16" ht="15" x14ac:dyDescent="0.25">
      <c r="A230" s="14"/>
      <c r="B230" s="15"/>
      <c r="C230" s="11"/>
      <c r="D230" s="6"/>
      <c r="E230" s="46"/>
      <c r="F230" s="47"/>
      <c r="G230" s="47"/>
      <c r="H230" s="47"/>
      <c r="I230" s="47"/>
      <c r="J230" s="47"/>
      <c r="K230" s="48"/>
      <c r="L230" s="40"/>
    </row>
    <row r="231" spans="1:16" ht="15" x14ac:dyDescent="0.25">
      <c r="A231" s="14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6" ht="15" x14ac:dyDescent="0.25">
      <c r="A232" s="16"/>
      <c r="B232" s="17"/>
      <c r="C232" s="8"/>
      <c r="D232" s="18" t="s">
        <v>32</v>
      </c>
      <c r="E232" s="9"/>
      <c r="F232" s="19">
        <f>SUM(F223:F231)</f>
        <v>790</v>
      </c>
      <c r="G232" s="19">
        <f t="shared" ref="G232:J232" si="51">SUM(G223:G231)</f>
        <v>28.240000000000002</v>
      </c>
      <c r="H232" s="19">
        <f t="shared" si="51"/>
        <v>27.36</v>
      </c>
      <c r="I232" s="19">
        <f t="shared" si="51"/>
        <v>118.86</v>
      </c>
      <c r="J232" s="19">
        <f t="shared" si="51"/>
        <v>852.47</v>
      </c>
      <c r="K232" s="25"/>
      <c r="L232" s="19">
        <f t="shared" ref="L232" si="52">SUM(L223:L231)</f>
        <v>0</v>
      </c>
      <c r="N232" s="2">
        <f>G232/H232</f>
        <v>1.0321637426900585</v>
      </c>
      <c r="O232" s="2">
        <f>H232/G232</f>
        <v>0.9688385269121812</v>
      </c>
      <c r="P232" s="2">
        <f>I232/(G232+H232)*2</f>
        <v>4.2755395683453239</v>
      </c>
    </row>
    <row r="233" spans="1:16" ht="15.75" thickBot="1" x14ac:dyDescent="0.25">
      <c r="A233" s="31">
        <f>A215</f>
        <v>3</v>
      </c>
      <c r="B233" s="31">
        <f>B215</f>
        <v>2</v>
      </c>
      <c r="C233" s="54" t="s">
        <v>4</v>
      </c>
      <c r="D233" s="55"/>
      <c r="E233" s="29"/>
      <c r="F233" s="30">
        <f>F222+F232</f>
        <v>790</v>
      </c>
      <c r="G233" s="30">
        <f t="shared" ref="G233:J233" si="53">G222+G232</f>
        <v>28.240000000000002</v>
      </c>
      <c r="H233" s="30">
        <f t="shared" si="53"/>
        <v>27.36</v>
      </c>
      <c r="I233" s="30">
        <f t="shared" si="53"/>
        <v>118.86</v>
      </c>
      <c r="J233" s="30">
        <f t="shared" si="53"/>
        <v>852.47</v>
      </c>
      <c r="K233" s="30"/>
      <c r="L233" s="30">
        <f t="shared" ref="L233" si="54">L222+L232</f>
        <v>0</v>
      </c>
    </row>
    <row r="234" spans="1:16" ht="15" x14ac:dyDescent="0.25">
      <c r="A234" s="20">
        <v>3</v>
      </c>
      <c r="B234" s="21">
        <v>3</v>
      </c>
      <c r="C234" s="22" t="s">
        <v>19</v>
      </c>
      <c r="D234" s="5" t="s">
        <v>20</v>
      </c>
      <c r="E234" s="36"/>
      <c r="F234" s="37"/>
      <c r="G234" s="37"/>
      <c r="H234" s="37"/>
      <c r="I234" s="37"/>
      <c r="J234" s="37"/>
      <c r="K234" s="38"/>
      <c r="L234" s="37"/>
    </row>
    <row r="235" spans="1:16" ht="15" x14ac:dyDescent="0.25">
      <c r="A235" s="23"/>
      <c r="B235" s="15"/>
      <c r="C235" s="11"/>
      <c r="D235" s="6"/>
      <c r="E235" s="39"/>
      <c r="F235" s="40"/>
      <c r="G235" s="40"/>
      <c r="H235" s="40"/>
      <c r="I235" s="40"/>
      <c r="J235" s="40"/>
      <c r="K235" s="41"/>
      <c r="L235" s="40"/>
    </row>
    <row r="236" spans="1:16" ht="15" x14ac:dyDescent="0.25">
      <c r="A236" s="23"/>
      <c r="B236" s="15"/>
      <c r="C236" s="11"/>
      <c r="D236" s="7" t="s">
        <v>21</v>
      </c>
      <c r="E236" s="39"/>
      <c r="F236" s="40"/>
      <c r="G236" s="40"/>
      <c r="H236" s="40"/>
      <c r="I236" s="40"/>
      <c r="J236" s="40"/>
      <c r="K236" s="41"/>
      <c r="L236" s="40"/>
    </row>
    <row r="237" spans="1:16" ht="15" x14ac:dyDescent="0.25">
      <c r="A237" s="23"/>
      <c r="B237" s="15"/>
      <c r="C237" s="11"/>
      <c r="D237" s="7" t="s">
        <v>22</v>
      </c>
      <c r="E237" s="39"/>
      <c r="F237" s="40"/>
      <c r="G237" s="40"/>
      <c r="H237" s="40"/>
      <c r="I237" s="40"/>
      <c r="J237" s="40"/>
      <c r="K237" s="41"/>
      <c r="L237" s="40"/>
    </row>
    <row r="238" spans="1:16" ht="15" x14ac:dyDescent="0.25">
      <c r="A238" s="23"/>
      <c r="B238" s="15"/>
      <c r="C238" s="11"/>
      <c r="D238" s="7" t="s">
        <v>23</v>
      </c>
      <c r="E238" s="39"/>
      <c r="F238" s="40"/>
      <c r="G238" s="40"/>
      <c r="H238" s="40"/>
      <c r="I238" s="40"/>
      <c r="J238" s="40"/>
      <c r="K238" s="41"/>
      <c r="L238" s="40"/>
    </row>
    <row r="239" spans="1:16" ht="15" x14ac:dyDescent="0.25">
      <c r="A239" s="23"/>
      <c r="B239" s="15"/>
      <c r="C239" s="11"/>
      <c r="D239" s="6"/>
      <c r="E239" s="39"/>
      <c r="F239" s="40"/>
      <c r="G239" s="40"/>
      <c r="H239" s="40"/>
      <c r="I239" s="40"/>
      <c r="J239" s="40"/>
      <c r="K239" s="41"/>
      <c r="L239" s="40"/>
    </row>
    <row r="240" spans="1:16" ht="15" x14ac:dyDescent="0.25">
      <c r="A240" s="23"/>
      <c r="B240" s="15"/>
      <c r="C240" s="11"/>
      <c r="D240" s="6"/>
      <c r="E240" s="39"/>
      <c r="F240" s="40"/>
      <c r="G240" s="40"/>
      <c r="H240" s="40"/>
      <c r="I240" s="40"/>
      <c r="J240" s="40"/>
      <c r="K240" s="41"/>
      <c r="L240" s="40"/>
    </row>
    <row r="241" spans="1:16" ht="15" x14ac:dyDescent="0.25">
      <c r="A241" s="24"/>
      <c r="B241" s="17"/>
      <c r="C241" s="8"/>
      <c r="D241" s="18" t="s">
        <v>32</v>
      </c>
      <c r="E241" s="9"/>
      <c r="F241" s="19">
        <f>SUM(F234:F240)</f>
        <v>0</v>
      </c>
      <c r="G241" s="19">
        <f t="shared" ref="G241:J241" si="55">SUM(G234:G240)</f>
        <v>0</v>
      </c>
      <c r="H241" s="19">
        <f t="shared" si="55"/>
        <v>0</v>
      </c>
      <c r="I241" s="19">
        <f t="shared" si="55"/>
        <v>0</v>
      </c>
      <c r="J241" s="19">
        <f t="shared" si="55"/>
        <v>0</v>
      </c>
      <c r="K241" s="25"/>
      <c r="L241" s="19">
        <f t="shared" ref="L241" si="56">SUM(L234:L240)</f>
        <v>0</v>
      </c>
    </row>
    <row r="242" spans="1:16" ht="15" x14ac:dyDescent="0.25">
      <c r="A242" s="26">
        <v>3</v>
      </c>
      <c r="B242" s="13">
        <f>B234</f>
        <v>3</v>
      </c>
      <c r="C242" s="10" t="s">
        <v>24</v>
      </c>
      <c r="D242" s="7" t="s">
        <v>25</v>
      </c>
      <c r="E242" s="46" t="s">
        <v>64</v>
      </c>
      <c r="F242" s="47">
        <v>60</v>
      </c>
      <c r="G242" s="47">
        <v>0.66100000000000003</v>
      </c>
      <c r="H242" s="47">
        <v>3.6459999999999999</v>
      </c>
      <c r="I242" s="47">
        <v>2.2480000000000002</v>
      </c>
      <c r="J242" s="47">
        <v>44.46</v>
      </c>
      <c r="K242" s="48">
        <v>27</v>
      </c>
      <c r="L242" s="40"/>
    </row>
    <row r="243" spans="1:16" ht="15" x14ac:dyDescent="0.25">
      <c r="A243" s="23"/>
      <c r="B243" s="15"/>
      <c r="C243" s="11"/>
      <c r="D243" s="7" t="s">
        <v>26</v>
      </c>
      <c r="E243" s="46" t="s">
        <v>67</v>
      </c>
      <c r="F243" s="47">
        <v>200</v>
      </c>
      <c r="G243" s="47">
        <v>11.36</v>
      </c>
      <c r="H243" s="47">
        <v>7.04</v>
      </c>
      <c r="I243" s="47">
        <v>14.18</v>
      </c>
      <c r="J243" s="47">
        <v>131.33000000000001</v>
      </c>
      <c r="K243" s="48">
        <v>106</v>
      </c>
      <c r="L243" s="40"/>
    </row>
    <row r="244" spans="1:16" ht="15" x14ac:dyDescent="0.25">
      <c r="A244" s="23"/>
      <c r="B244" s="15"/>
      <c r="C244" s="11"/>
      <c r="D244" s="7" t="s">
        <v>27</v>
      </c>
      <c r="E244" s="46" t="s">
        <v>93</v>
      </c>
      <c r="F244" s="47">
        <v>240</v>
      </c>
      <c r="G244" s="47">
        <v>9.17</v>
      </c>
      <c r="H244" s="47">
        <v>18.012</v>
      </c>
      <c r="I244" s="47">
        <v>31.83</v>
      </c>
      <c r="J244" s="47">
        <v>294.83</v>
      </c>
      <c r="K244" s="48">
        <v>287</v>
      </c>
      <c r="L244" s="40"/>
    </row>
    <row r="245" spans="1:16" ht="15" x14ac:dyDescent="0.25">
      <c r="A245" s="23"/>
      <c r="B245" s="15"/>
      <c r="C245" s="11"/>
      <c r="D245" s="7" t="s">
        <v>28</v>
      </c>
      <c r="E245" s="46"/>
      <c r="F245" s="47"/>
      <c r="G245" s="47"/>
      <c r="H245" s="47"/>
      <c r="I245" s="47"/>
      <c r="J245" s="47"/>
      <c r="K245" s="48"/>
      <c r="L245" s="40"/>
    </row>
    <row r="246" spans="1:16" ht="15" x14ac:dyDescent="0.25">
      <c r="A246" s="23"/>
      <c r="B246" s="15"/>
      <c r="C246" s="11"/>
      <c r="D246" s="7" t="s">
        <v>29</v>
      </c>
      <c r="E246" s="46" t="s">
        <v>40</v>
      </c>
      <c r="F246" s="47">
        <v>200</v>
      </c>
      <c r="G246" s="47">
        <v>0.27</v>
      </c>
      <c r="H246" s="47"/>
      <c r="I246" s="47">
        <v>22.8</v>
      </c>
      <c r="J246" s="47">
        <v>92.27</v>
      </c>
      <c r="K246" s="48">
        <v>389</v>
      </c>
      <c r="L246" s="40"/>
    </row>
    <row r="247" spans="1:16" ht="15" x14ac:dyDescent="0.25">
      <c r="A247" s="23"/>
      <c r="B247" s="15"/>
      <c r="C247" s="11"/>
      <c r="D247" s="7" t="s">
        <v>30</v>
      </c>
      <c r="E247" s="46" t="s">
        <v>42</v>
      </c>
      <c r="F247" s="47">
        <v>20</v>
      </c>
      <c r="G247" s="47">
        <v>1.58</v>
      </c>
      <c r="H247" s="47">
        <v>0.2</v>
      </c>
      <c r="I247" s="47">
        <v>9.66</v>
      </c>
      <c r="J247" s="47">
        <v>46.76</v>
      </c>
      <c r="K247" s="48" t="s">
        <v>41</v>
      </c>
      <c r="L247" s="40"/>
    </row>
    <row r="248" spans="1:16" ht="15" x14ac:dyDescent="0.25">
      <c r="A248" s="23"/>
      <c r="B248" s="15"/>
      <c r="C248" s="11"/>
      <c r="D248" s="7" t="s">
        <v>31</v>
      </c>
      <c r="E248" s="46" t="s">
        <v>43</v>
      </c>
      <c r="F248" s="47">
        <v>40</v>
      </c>
      <c r="G248" s="47">
        <v>2.2400000000000002</v>
      </c>
      <c r="H248" s="47">
        <v>0.44</v>
      </c>
      <c r="I248" s="47">
        <v>19.760000000000002</v>
      </c>
      <c r="J248" s="47">
        <v>91.96</v>
      </c>
      <c r="K248" s="48" t="s">
        <v>41</v>
      </c>
      <c r="L248" s="40"/>
    </row>
    <row r="249" spans="1:16" ht="15" x14ac:dyDescent="0.25">
      <c r="A249" s="23"/>
      <c r="B249" s="15"/>
      <c r="C249" s="11"/>
      <c r="D249" s="51" t="s">
        <v>23</v>
      </c>
      <c r="E249" s="46" t="s">
        <v>84</v>
      </c>
      <c r="F249" s="47">
        <v>100</v>
      </c>
      <c r="G249" s="47">
        <v>1.5</v>
      </c>
      <c r="H249" s="47">
        <v>0.5</v>
      </c>
      <c r="I249" s="47">
        <v>21</v>
      </c>
      <c r="J249" s="47">
        <v>96</v>
      </c>
      <c r="K249" s="48">
        <v>338</v>
      </c>
      <c r="L249" s="40"/>
    </row>
    <row r="250" spans="1:16" ht="15" x14ac:dyDescent="0.25">
      <c r="A250" s="23"/>
      <c r="B250" s="15"/>
      <c r="C250" s="11"/>
      <c r="D250" s="6"/>
      <c r="E250" s="46"/>
      <c r="F250" s="47"/>
      <c r="G250" s="47"/>
      <c r="H250" s="47"/>
      <c r="I250" s="47"/>
      <c r="J250" s="47"/>
      <c r="K250" s="48"/>
      <c r="L250" s="40"/>
    </row>
    <row r="251" spans="1:16" ht="15" x14ac:dyDescent="0.25">
      <c r="A251" s="24"/>
      <c r="B251" s="17"/>
      <c r="C251" s="8"/>
      <c r="D251" s="18" t="s">
        <v>32</v>
      </c>
      <c r="E251" s="9"/>
      <c r="F251" s="19">
        <f>SUM(F242:F250)</f>
        <v>860</v>
      </c>
      <c r="G251" s="19">
        <f t="shared" ref="G251:J251" si="57">SUM(G242:G250)</f>
        <v>26.780999999999999</v>
      </c>
      <c r="H251" s="19">
        <f t="shared" si="57"/>
        <v>29.838000000000001</v>
      </c>
      <c r="I251" s="19">
        <f t="shared" si="57"/>
        <v>121.47799999999999</v>
      </c>
      <c r="J251" s="19">
        <f t="shared" si="57"/>
        <v>797.61</v>
      </c>
      <c r="K251" s="25"/>
      <c r="L251" s="19">
        <f t="shared" ref="L251" si="58">SUM(L242:L250)</f>
        <v>0</v>
      </c>
      <c r="N251" s="2">
        <f>G251/H251</f>
        <v>0.89754675246330173</v>
      </c>
      <c r="O251" s="2">
        <f>H251/G251</f>
        <v>1.1141480900638514</v>
      </c>
      <c r="P251" s="2">
        <f>I251/(G251+H251)*2</f>
        <v>4.2910683692753313</v>
      </c>
    </row>
    <row r="252" spans="1:16" ht="15.75" thickBot="1" x14ac:dyDescent="0.25">
      <c r="A252" s="27">
        <f>A234</f>
        <v>3</v>
      </c>
      <c r="B252" s="28">
        <f>B234</f>
        <v>3</v>
      </c>
      <c r="C252" s="54" t="s">
        <v>4</v>
      </c>
      <c r="D252" s="55"/>
      <c r="E252" s="29"/>
      <c r="F252" s="30">
        <f>F241+F251</f>
        <v>860</v>
      </c>
      <c r="G252" s="30">
        <f t="shared" ref="G252:J252" si="59">G241+G251</f>
        <v>26.780999999999999</v>
      </c>
      <c r="H252" s="30">
        <f t="shared" si="59"/>
        <v>29.838000000000001</v>
      </c>
      <c r="I252" s="30">
        <f t="shared" si="59"/>
        <v>121.47799999999999</v>
      </c>
      <c r="J252" s="30">
        <f t="shared" si="59"/>
        <v>797.61</v>
      </c>
      <c r="K252" s="30"/>
      <c r="L252" s="30">
        <f t="shared" ref="L252" si="60">L241+L251</f>
        <v>0</v>
      </c>
    </row>
    <row r="253" spans="1:16" ht="15" x14ac:dyDescent="0.25">
      <c r="A253" s="20">
        <v>3</v>
      </c>
      <c r="B253" s="21">
        <v>4</v>
      </c>
      <c r="C253" s="22" t="s">
        <v>19</v>
      </c>
      <c r="D253" s="5" t="s">
        <v>20</v>
      </c>
      <c r="E253" s="36"/>
      <c r="F253" s="37"/>
      <c r="G253" s="37"/>
      <c r="H253" s="37"/>
      <c r="I253" s="37"/>
      <c r="J253" s="37"/>
      <c r="K253" s="38"/>
      <c r="L253" s="37"/>
    </row>
    <row r="254" spans="1:16" ht="15" x14ac:dyDescent="0.25">
      <c r="A254" s="23"/>
      <c r="B254" s="15"/>
      <c r="C254" s="11"/>
      <c r="D254" s="6"/>
      <c r="E254" s="39"/>
      <c r="F254" s="40"/>
      <c r="G254" s="40"/>
      <c r="H254" s="40"/>
      <c r="I254" s="40"/>
      <c r="J254" s="40"/>
      <c r="K254" s="41"/>
      <c r="L254" s="40"/>
    </row>
    <row r="255" spans="1:16" ht="15" x14ac:dyDescent="0.25">
      <c r="A255" s="23"/>
      <c r="B255" s="15"/>
      <c r="C255" s="11"/>
      <c r="D255" s="7" t="s">
        <v>21</v>
      </c>
      <c r="E255" s="39"/>
      <c r="F255" s="40"/>
      <c r="G255" s="40"/>
      <c r="H255" s="40"/>
      <c r="I255" s="40"/>
      <c r="J255" s="40"/>
      <c r="K255" s="41"/>
      <c r="L255" s="40"/>
    </row>
    <row r="256" spans="1:16" ht="15" x14ac:dyDescent="0.25">
      <c r="A256" s="23"/>
      <c r="B256" s="15"/>
      <c r="C256" s="11"/>
      <c r="D256" s="7" t="s">
        <v>22</v>
      </c>
      <c r="E256" s="39"/>
      <c r="F256" s="40"/>
      <c r="G256" s="40"/>
      <c r="H256" s="40"/>
      <c r="I256" s="40"/>
      <c r="J256" s="40"/>
      <c r="K256" s="41"/>
      <c r="L256" s="40"/>
    </row>
    <row r="257" spans="1:16" ht="15" x14ac:dyDescent="0.25">
      <c r="A257" s="23"/>
      <c r="B257" s="15"/>
      <c r="C257" s="11"/>
      <c r="D257" s="7" t="s">
        <v>23</v>
      </c>
      <c r="E257" s="39"/>
      <c r="F257" s="40"/>
      <c r="G257" s="40"/>
      <c r="H257" s="40"/>
      <c r="I257" s="40"/>
      <c r="J257" s="40"/>
      <c r="K257" s="41"/>
      <c r="L257" s="40"/>
    </row>
    <row r="258" spans="1:16" ht="15" x14ac:dyDescent="0.25">
      <c r="A258" s="23"/>
      <c r="B258" s="15"/>
      <c r="C258" s="11"/>
      <c r="D258" s="6"/>
      <c r="E258" s="39"/>
      <c r="F258" s="40"/>
      <c r="G258" s="40"/>
      <c r="H258" s="40"/>
      <c r="I258" s="40"/>
      <c r="J258" s="40"/>
      <c r="K258" s="41"/>
      <c r="L258" s="40"/>
    </row>
    <row r="259" spans="1:16" ht="15" x14ac:dyDescent="0.25">
      <c r="A259" s="23"/>
      <c r="B259" s="15"/>
      <c r="C259" s="11"/>
      <c r="D259" s="6"/>
      <c r="E259" s="39"/>
      <c r="F259" s="40"/>
      <c r="G259" s="40"/>
      <c r="H259" s="40"/>
      <c r="I259" s="40"/>
      <c r="J259" s="40"/>
      <c r="K259" s="41"/>
      <c r="L259" s="40"/>
    </row>
    <row r="260" spans="1:16" ht="15" x14ac:dyDescent="0.25">
      <c r="A260" s="24"/>
      <c r="B260" s="17"/>
      <c r="C260" s="8"/>
      <c r="D260" s="18" t="s">
        <v>32</v>
      </c>
      <c r="E260" s="9"/>
      <c r="F260" s="19">
        <f>SUM(F253:F259)</f>
        <v>0</v>
      </c>
      <c r="G260" s="19">
        <f t="shared" ref="G260:J260" si="61">SUM(G253:G259)</f>
        <v>0</v>
      </c>
      <c r="H260" s="19">
        <f t="shared" si="61"/>
        <v>0</v>
      </c>
      <c r="I260" s="19">
        <f t="shared" si="61"/>
        <v>0</v>
      </c>
      <c r="J260" s="19">
        <f t="shared" si="61"/>
        <v>0</v>
      </c>
      <c r="K260" s="25"/>
      <c r="L260" s="19">
        <f t="shared" ref="L260" si="62">SUM(L253:L259)</f>
        <v>0</v>
      </c>
    </row>
    <row r="261" spans="1:16" ht="15" x14ac:dyDescent="0.25">
      <c r="A261" s="26">
        <v>3</v>
      </c>
      <c r="B261" s="13">
        <f>B253</f>
        <v>4</v>
      </c>
      <c r="C261" s="10" t="s">
        <v>24</v>
      </c>
      <c r="D261" s="7" t="s">
        <v>25</v>
      </c>
      <c r="E261" s="46" t="s">
        <v>90</v>
      </c>
      <c r="F261" s="47">
        <v>100</v>
      </c>
      <c r="G261" s="47">
        <v>0.96399999999999997</v>
      </c>
      <c r="H261" s="47">
        <v>0.60799999999999998</v>
      </c>
      <c r="I261" s="47">
        <v>3.6459999999999999</v>
      </c>
      <c r="J261" s="47">
        <v>70.7</v>
      </c>
      <c r="K261" s="48" t="s">
        <v>91</v>
      </c>
      <c r="L261" s="40"/>
    </row>
    <row r="262" spans="1:16" ht="15" x14ac:dyDescent="0.25">
      <c r="A262" s="23"/>
      <c r="B262" s="15"/>
      <c r="C262" s="11"/>
      <c r="D262" s="7" t="s">
        <v>26</v>
      </c>
      <c r="E262" s="46" t="s">
        <v>92</v>
      </c>
      <c r="F262" s="47">
        <v>240</v>
      </c>
      <c r="G262" s="47">
        <v>5.7249999999999996</v>
      </c>
      <c r="H262" s="47">
        <v>8.6300000000000008</v>
      </c>
      <c r="I262" s="47">
        <v>31.2</v>
      </c>
      <c r="J262" s="47">
        <v>153.44999999999999</v>
      </c>
      <c r="K262" s="48">
        <v>89</v>
      </c>
      <c r="L262" s="40"/>
    </row>
    <row r="263" spans="1:16" ht="15" x14ac:dyDescent="0.25">
      <c r="A263" s="23"/>
      <c r="B263" s="15"/>
      <c r="C263" s="11"/>
      <c r="D263" s="7" t="s">
        <v>27</v>
      </c>
      <c r="E263" s="46" t="s">
        <v>68</v>
      </c>
      <c r="F263" s="47">
        <v>110</v>
      </c>
      <c r="G263" s="47">
        <v>13.17</v>
      </c>
      <c r="H263" s="47">
        <v>15.61</v>
      </c>
      <c r="I263" s="47">
        <v>20.85</v>
      </c>
      <c r="J263" s="47">
        <v>248</v>
      </c>
      <c r="K263" s="48">
        <v>278</v>
      </c>
      <c r="L263" s="40"/>
    </row>
    <row r="264" spans="1:16" ht="15" x14ac:dyDescent="0.25">
      <c r="A264" s="23"/>
      <c r="B264" s="15"/>
      <c r="C264" s="11"/>
      <c r="D264" s="7" t="s">
        <v>28</v>
      </c>
      <c r="E264" s="46" t="s">
        <v>58</v>
      </c>
      <c r="F264" s="47">
        <v>150</v>
      </c>
      <c r="G264" s="47">
        <v>3.08</v>
      </c>
      <c r="H264" s="47">
        <v>2.33</v>
      </c>
      <c r="I264" s="47">
        <v>19.13</v>
      </c>
      <c r="J264" s="47">
        <v>109.73</v>
      </c>
      <c r="K264" s="48">
        <v>312</v>
      </c>
      <c r="L264" s="40"/>
    </row>
    <row r="265" spans="1:16" ht="15" x14ac:dyDescent="0.25">
      <c r="A265" s="23"/>
      <c r="B265" s="15"/>
      <c r="C265" s="11"/>
      <c r="D265" s="7" t="s">
        <v>29</v>
      </c>
      <c r="E265" s="46" t="s">
        <v>63</v>
      </c>
      <c r="F265" s="47">
        <v>200</v>
      </c>
      <c r="G265" s="47">
        <v>0.52</v>
      </c>
      <c r="H265" s="47">
        <v>0.18</v>
      </c>
      <c r="I265" s="47">
        <v>14.8</v>
      </c>
      <c r="J265" s="47">
        <v>102.9</v>
      </c>
      <c r="K265" s="48">
        <v>342</v>
      </c>
      <c r="L265" s="40"/>
    </row>
    <row r="266" spans="1:16" ht="15" x14ac:dyDescent="0.25">
      <c r="A266" s="23"/>
      <c r="B266" s="15"/>
      <c r="C266" s="11"/>
      <c r="D266" s="7" t="s">
        <v>30</v>
      </c>
      <c r="E266" s="46" t="s">
        <v>42</v>
      </c>
      <c r="F266" s="47">
        <v>20</v>
      </c>
      <c r="G266" s="47">
        <v>1.58</v>
      </c>
      <c r="H266" s="47">
        <v>0.2</v>
      </c>
      <c r="I266" s="47">
        <v>9.66</v>
      </c>
      <c r="J266" s="47">
        <v>46.76</v>
      </c>
      <c r="K266" s="48" t="s">
        <v>41</v>
      </c>
      <c r="L266" s="40"/>
    </row>
    <row r="267" spans="1:16" ht="15" x14ac:dyDescent="0.25">
      <c r="A267" s="23"/>
      <c r="B267" s="15"/>
      <c r="C267" s="11"/>
      <c r="D267" s="7" t="s">
        <v>31</v>
      </c>
      <c r="E267" s="46" t="s">
        <v>43</v>
      </c>
      <c r="F267" s="47">
        <v>40</v>
      </c>
      <c r="G267" s="47">
        <v>2.2400000000000002</v>
      </c>
      <c r="H267" s="47">
        <v>0.44</v>
      </c>
      <c r="I267" s="47">
        <v>19.760000000000002</v>
      </c>
      <c r="J267" s="47">
        <v>91.96</v>
      </c>
      <c r="K267" s="48" t="s">
        <v>41</v>
      </c>
      <c r="L267" s="40"/>
    </row>
    <row r="268" spans="1:16" ht="15" x14ac:dyDescent="0.25">
      <c r="A268" s="23"/>
      <c r="B268" s="15"/>
      <c r="C268" s="11"/>
      <c r="D268" s="6"/>
      <c r="E268" s="46"/>
      <c r="F268" s="47"/>
      <c r="G268" s="47"/>
      <c r="H268" s="47"/>
      <c r="I268" s="47"/>
      <c r="J268" s="47"/>
      <c r="K268" s="48"/>
      <c r="L268" s="40"/>
    </row>
    <row r="269" spans="1:16" ht="15" x14ac:dyDescent="0.25">
      <c r="A269" s="23"/>
      <c r="B269" s="15"/>
      <c r="C269" s="11"/>
      <c r="D269" s="6"/>
      <c r="E269" s="46"/>
      <c r="F269" s="47"/>
      <c r="G269" s="47"/>
      <c r="H269" s="47"/>
      <c r="I269" s="47"/>
      <c r="J269" s="47"/>
      <c r="K269" s="48"/>
      <c r="L269" s="40"/>
    </row>
    <row r="270" spans="1:16" ht="15" x14ac:dyDescent="0.25">
      <c r="A270" s="24"/>
      <c r="B270" s="17"/>
      <c r="C270" s="8"/>
      <c r="D270" s="18" t="s">
        <v>32</v>
      </c>
      <c r="E270" s="9"/>
      <c r="F270" s="19">
        <f>SUM(F261:F269)</f>
        <v>860</v>
      </c>
      <c r="G270" s="19">
        <f t="shared" ref="G270:J270" si="63">SUM(G261:G269)</f>
        <v>27.279000000000003</v>
      </c>
      <c r="H270" s="19">
        <f t="shared" si="63"/>
        <v>27.997999999999998</v>
      </c>
      <c r="I270" s="19">
        <f t="shared" si="63"/>
        <v>119.04599999999999</v>
      </c>
      <c r="J270" s="19">
        <f t="shared" si="63"/>
        <v>823.5</v>
      </c>
      <c r="K270" s="25"/>
      <c r="L270" s="19">
        <f t="shared" ref="L270" si="64">SUM(L261:L269)</f>
        <v>0</v>
      </c>
      <c r="N270" s="2">
        <f>G270/H270</f>
        <v>0.97431959425673287</v>
      </c>
      <c r="O270" s="2">
        <f>H270/G270</f>
        <v>1.0263572711609661</v>
      </c>
      <c r="P270" s="2">
        <f>I270/(G270+H270)*2</f>
        <v>4.3072525643576887</v>
      </c>
    </row>
    <row r="271" spans="1:16" ht="15.75" thickBot="1" x14ac:dyDescent="0.25">
      <c r="A271" s="27">
        <f>A253</f>
        <v>3</v>
      </c>
      <c r="B271" s="28">
        <f>B253</f>
        <v>4</v>
      </c>
      <c r="C271" s="54" t="s">
        <v>4</v>
      </c>
      <c r="D271" s="55"/>
      <c r="E271" s="29"/>
      <c r="F271" s="30">
        <f>F260+F270</f>
        <v>860</v>
      </c>
      <c r="G271" s="30">
        <f t="shared" ref="G271:J271" si="65">G260+G270</f>
        <v>27.279000000000003</v>
      </c>
      <c r="H271" s="30">
        <f t="shared" si="65"/>
        <v>27.997999999999998</v>
      </c>
      <c r="I271" s="30">
        <f t="shared" si="65"/>
        <v>119.04599999999999</v>
      </c>
      <c r="J271" s="30">
        <f t="shared" si="65"/>
        <v>823.5</v>
      </c>
      <c r="K271" s="30"/>
      <c r="L271" s="30">
        <f t="shared" ref="L271" si="66">L260+L270</f>
        <v>0</v>
      </c>
    </row>
    <row r="272" spans="1:16" ht="15" x14ac:dyDescent="0.25">
      <c r="A272" s="20">
        <v>3</v>
      </c>
      <c r="B272" s="21">
        <v>5</v>
      </c>
      <c r="C272" s="22" t="s">
        <v>19</v>
      </c>
      <c r="D272" s="5" t="s">
        <v>20</v>
      </c>
      <c r="E272" s="36"/>
      <c r="F272" s="37"/>
      <c r="G272" s="37"/>
      <c r="H272" s="37"/>
      <c r="I272" s="37"/>
      <c r="J272" s="37"/>
      <c r="K272" s="38"/>
      <c r="L272" s="37"/>
    </row>
    <row r="273" spans="1:12" ht="15" x14ac:dyDescent="0.25">
      <c r="A273" s="23"/>
      <c r="B273" s="15"/>
      <c r="C273" s="11"/>
      <c r="D273" s="6"/>
      <c r="E273" s="39"/>
      <c r="F273" s="40"/>
      <c r="G273" s="40"/>
      <c r="H273" s="40"/>
      <c r="I273" s="40"/>
      <c r="J273" s="40"/>
      <c r="K273" s="41"/>
      <c r="L273" s="40"/>
    </row>
    <row r="274" spans="1:12" ht="15" x14ac:dyDescent="0.25">
      <c r="A274" s="23"/>
      <c r="B274" s="15"/>
      <c r="C274" s="11"/>
      <c r="D274" s="7" t="s">
        <v>21</v>
      </c>
      <c r="E274" s="39"/>
      <c r="F274" s="40"/>
      <c r="G274" s="40"/>
      <c r="H274" s="40"/>
      <c r="I274" s="40"/>
      <c r="J274" s="40"/>
      <c r="K274" s="41"/>
      <c r="L274" s="40"/>
    </row>
    <row r="275" spans="1:12" ht="15" x14ac:dyDescent="0.25">
      <c r="A275" s="23"/>
      <c r="B275" s="15"/>
      <c r="C275" s="11"/>
      <c r="D275" s="7" t="s">
        <v>22</v>
      </c>
      <c r="E275" s="39"/>
      <c r="F275" s="40"/>
      <c r="G275" s="40"/>
      <c r="H275" s="40"/>
      <c r="I275" s="40"/>
      <c r="J275" s="40"/>
      <c r="K275" s="41"/>
      <c r="L275" s="40"/>
    </row>
    <row r="276" spans="1:12" ht="15" x14ac:dyDescent="0.25">
      <c r="A276" s="23"/>
      <c r="B276" s="15"/>
      <c r="C276" s="11"/>
      <c r="D276" s="7" t="s">
        <v>23</v>
      </c>
      <c r="E276" s="39"/>
      <c r="F276" s="40"/>
      <c r="G276" s="40"/>
      <c r="H276" s="40"/>
      <c r="I276" s="40"/>
      <c r="J276" s="40"/>
      <c r="K276" s="41"/>
      <c r="L276" s="40"/>
    </row>
    <row r="277" spans="1:12" ht="15" x14ac:dyDescent="0.25">
      <c r="A277" s="23"/>
      <c r="B277" s="15"/>
      <c r="C277" s="11"/>
      <c r="D277" s="6"/>
      <c r="E277" s="39"/>
      <c r="F277" s="40"/>
      <c r="G277" s="40"/>
      <c r="H277" s="40"/>
      <c r="I277" s="40"/>
      <c r="J277" s="40"/>
      <c r="K277" s="41"/>
      <c r="L277" s="40"/>
    </row>
    <row r="278" spans="1:12" ht="15" x14ac:dyDescent="0.25">
      <c r="A278" s="23"/>
      <c r="B278" s="15"/>
      <c r="C278" s="11"/>
      <c r="D278" s="6"/>
      <c r="E278" s="39"/>
      <c r="F278" s="40"/>
      <c r="G278" s="40"/>
      <c r="H278" s="40"/>
      <c r="I278" s="40"/>
      <c r="J278" s="40"/>
      <c r="K278" s="41"/>
      <c r="L278" s="40"/>
    </row>
    <row r="279" spans="1:12" ht="15" x14ac:dyDescent="0.25">
      <c r="A279" s="24"/>
      <c r="B279" s="17"/>
      <c r="C279" s="8"/>
      <c r="D279" s="18" t="s">
        <v>32</v>
      </c>
      <c r="E279" s="9"/>
      <c r="F279" s="19">
        <f>SUM(F272:F278)</f>
        <v>0</v>
      </c>
      <c r="G279" s="19">
        <f t="shared" ref="G279:J279" si="67">SUM(G272:G278)</f>
        <v>0</v>
      </c>
      <c r="H279" s="19">
        <f t="shared" si="67"/>
        <v>0</v>
      </c>
      <c r="I279" s="19">
        <f t="shared" si="67"/>
        <v>0</v>
      </c>
      <c r="J279" s="19">
        <f t="shared" si="67"/>
        <v>0</v>
      </c>
      <c r="K279" s="25"/>
      <c r="L279" s="19">
        <f t="shared" ref="L279" si="68">SUM(L272:L278)</f>
        <v>0</v>
      </c>
    </row>
    <row r="280" spans="1:12" ht="15" x14ac:dyDescent="0.2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46" t="s">
        <v>94</v>
      </c>
      <c r="F280" s="47">
        <v>100</v>
      </c>
      <c r="G280" s="49">
        <v>1.1000000000000001</v>
      </c>
      <c r="H280" s="49">
        <v>3.2</v>
      </c>
      <c r="I280" s="49">
        <v>3.8</v>
      </c>
      <c r="J280" s="49">
        <v>66.95</v>
      </c>
      <c r="K280" s="48">
        <v>71</v>
      </c>
      <c r="L280" s="40"/>
    </row>
    <row r="281" spans="1:12" ht="15" x14ac:dyDescent="0.25">
      <c r="A281" s="23"/>
      <c r="B281" s="15"/>
      <c r="C281" s="11"/>
      <c r="D281" s="7" t="s">
        <v>26</v>
      </c>
      <c r="E281" s="46" t="s">
        <v>81</v>
      </c>
      <c r="F281" s="47">
        <v>200</v>
      </c>
      <c r="G281" s="47">
        <v>8.83</v>
      </c>
      <c r="H281" s="47">
        <v>4.9000000000000004</v>
      </c>
      <c r="I281" s="47">
        <v>9.6300000000000008</v>
      </c>
      <c r="J281" s="47">
        <v>98.4</v>
      </c>
      <c r="K281" s="48">
        <v>82</v>
      </c>
      <c r="L281" s="40"/>
    </row>
    <row r="282" spans="1:12" ht="15" x14ac:dyDescent="0.25">
      <c r="A282" s="23"/>
      <c r="B282" s="15"/>
      <c r="C282" s="11"/>
      <c r="D282" s="7" t="s">
        <v>27</v>
      </c>
      <c r="E282" s="46" t="s">
        <v>69</v>
      </c>
      <c r="F282" s="47">
        <v>240</v>
      </c>
      <c r="G282" s="47">
        <v>10.3</v>
      </c>
      <c r="H282" s="47">
        <v>17.5</v>
      </c>
      <c r="I282" s="47">
        <v>26.58</v>
      </c>
      <c r="J282" s="47">
        <v>328</v>
      </c>
      <c r="K282" s="48">
        <v>629</v>
      </c>
      <c r="L282" s="40"/>
    </row>
    <row r="283" spans="1:12" ht="15" x14ac:dyDescent="0.25">
      <c r="A283" s="23"/>
      <c r="B283" s="15"/>
      <c r="C283" s="11"/>
      <c r="D283" s="7" t="s">
        <v>28</v>
      </c>
      <c r="E283" s="46"/>
      <c r="F283" s="47"/>
      <c r="G283" s="47"/>
      <c r="H283" s="47"/>
      <c r="I283" s="47"/>
      <c r="J283" s="47"/>
      <c r="K283" s="48"/>
      <c r="L283" s="40"/>
    </row>
    <row r="284" spans="1:12" ht="15" x14ac:dyDescent="0.25">
      <c r="A284" s="23"/>
      <c r="B284" s="15"/>
      <c r="C284" s="11"/>
      <c r="D284" s="7" t="s">
        <v>29</v>
      </c>
      <c r="E284" s="46" t="s">
        <v>40</v>
      </c>
      <c r="F284" s="47">
        <v>200</v>
      </c>
      <c r="G284" s="47">
        <v>0.27</v>
      </c>
      <c r="H284" s="47"/>
      <c r="I284" s="47">
        <v>22.8</v>
      </c>
      <c r="J284" s="47">
        <v>92.27</v>
      </c>
      <c r="K284" s="48">
        <v>389</v>
      </c>
      <c r="L284" s="40"/>
    </row>
    <row r="285" spans="1:12" ht="15" x14ac:dyDescent="0.25">
      <c r="A285" s="23"/>
      <c r="B285" s="15"/>
      <c r="C285" s="11"/>
      <c r="D285" s="7" t="s">
        <v>30</v>
      </c>
      <c r="E285" s="46" t="s">
        <v>42</v>
      </c>
      <c r="F285" s="47">
        <v>20</v>
      </c>
      <c r="G285" s="47">
        <v>1.58</v>
      </c>
      <c r="H285" s="47">
        <v>0.2</v>
      </c>
      <c r="I285" s="47">
        <v>9.66</v>
      </c>
      <c r="J285" s="47">
        <v>46.76</v>
      </c>
      <c r="K285" s="48" t="s">
        <v>41</v>
      </c>
      <c r="L285" s="40"/>
    </row>
    <row r="286" spans="1:12" ht="15" x14ac:dyDescent="0.25">
      <c r="A286" s="23"/>
      <c r="B286" s="15"/>
      <c r="C286" s="11"/>
      <c r="D286" s="7" t="s">
        <v>31</v>
      </c>
      <c r="E286" s="46" t="s">
        <v>43</v>
      </c>
      <c r="F286" s="47">
        <v>40</v>
      </c>
      <c r="G286" s="47">
        <v>2.2400000000000002</v>
      </c>
      <c r="H286" s="47">
        <v>0.44</v>
      </c>
      <c r="I286" s="47">
        <v>19.760000000000002</v>
      </c>
      <c r="J286" s="47">
        <v>91.96</v>
      </c>
      <c r="K286" s="48" t="s">
        <v>41</v>
      </c>
      <c r="L286" s="40"/>
    </row>
    <row r="287" spans="1:12" ht="15" x14ac:dyDescent="0.25">
      <c r="A287" s="23"/>
      <c r="B287" s="15"/>
      <c r="C287" s="11"/>
      <c r="D287" s="53" t="s">
        <v>85</v>
      </c>
      <c r="E287" s="46" t="s">
        <v>86</v>
      </c>
      <c r="F287" s="47">
        <v>50</v>
      </c>
      <c r="G287" s="47">
        <v>3.4</v>
      </c>
      <c r="H287" s="47">
        <v>2.52</v>
      </c>
      <c r="I287" s="47">
        <v>20.079999999999998</v>
      </c>
      <c r="J287" s="47">
        <v>103.4</v>
      </c>
      <c r="K287" s="48" t="s">
        <v>41</v>
      </c>
      <c r="L287" s="40"/>
    </row>
    <row r="288" spans="1:12" ht="15" x14ac:dyDescent="0.25">
      <c r="A288" s="23"/>
      <c r="B288" s="15"/>
      <c r="C288" s="11"/>
      <c r="D288" s="6"/>
      <c r="E288" s="39"/>
      <c r="F288" s="40"/>
      <c r="G288" s="40"/>
      <c r="H288" s="40"/>
      <c r="I288" s="40"/>
      <c r="J288" s="40"/>
      <c r="K288" s="41"/>
      <c r="L288" s="40"/>
    </row>
    <row r="289" spans="1:16" ht="15" x14ac:dyDescent="0.25">
      <c r="A289" s="24"/>
      <c r="B289" s="17"/>
      <c r="C289" s="8"/>
      <c r="D289" s="18" t="s">
        <v>32</v>
      </c>
      <c r="E289" s="9"/>
      <c r="F289" s="19">
        <f>SUM(F280:F288)</f>
        <v>850</v>
      </c>
      <c r="G289" s="19">
        <f t="shared" ref="G289:J289" si="69">SUM(G280:G288)</f>
        <v>27.72</v>
      </c>
      <c r="H289" s="19">
        <f t="shared" si="69"/>
        <v>28.76</v>
      </c>
      <c r="I289" s="19">
        <f t="shared" si="69"/>
        <v>112.31</v>
      </c>
      <c r="J289" s="19">
        <f t="shared" si="69"/>
        <v>827.74</v>
      </c>
      <c r="K289" s="25"/>
      <c r="L289" s="19">
        <f t="shared" ref="L289" si="70">SUM(L280:L288)</f>
        <v>0</v>
      </c>
      <c r="N289" s="2">
        <f>G289/H289</f>
        <v>0.96383866481223912</v>
      </c>
      <c r="O289" s="2">
        <f>H289/G289</f>
        <v>1.0375180375180377</v>
      </c>
      <c r="P289" s="2">
        <f>I289/(G289+H289)*2</f>
        <v>3.9769830028328608</v>
      </c>
    </row>
    <row r="290" spans="1:16" ht="15.75" thickBot="1" x14ac:dyDescent="0.25">
      <c r="A290" s="27">
        <f>A272</f>
        <v>3</v>
      </c>
      <c r="B290" s="28">
        <f>B272</f>
        <v>5</v>
      </c>
      <c r="C290" s="54" t="s">
        <v>4</v>
      </c>
      <c r="D290" s="55"/>
      <c r="E290" s="29"/>
      <c r="F290" s="30">
        <f>F279+F289</f>
        <v>850</v>
      </c>
      <c r="G290" s="30">
        <f t="shared" ref="G290:J290" si="71">G279+G289</f>
        <v>27.72</v>
      </c>
      <c r="H290" s="30">
        <f t="shared" si="71"/>
        <v>28.76</v>
      </c>
      <c r="I290" s="30">
        <f t="shared" si="71"/>
        <v>112.31</v>
      </c>
      <c r="J290" s="30">
        <f t="shared" si="71"/>
        <v>827.74</v>
      </c>
      <c r="K290" s="30"/>
      <c r="L290" s="30">
        <f t="shared" ref="L290" si="72">L279+L289</f>
        <v>0</v>
      </c>
    </row>
  </sheetData>
  <mergeCells count="18">
    <mergeCell ref="C62:D62"/>
    <mergeCell ref="C1:E1"/>
    <mergeCell ref="H1:K1"/>
    <mergeCell ref="H2:K2"/>
    <mergeCell ref="C24:D24"/>
    <mergeCell ref="C43:D43"/>
    <mergeCell ref="C290:D290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52:D252"/>
    <mergeCell ref="C271:D271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комплекс 169 руб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zakupki</cp:lastModifiedBy>
  <cp:lastPrinted>2026-04-06T06:10:54Z</cp:lastPrinted>
  <dcterms:created xsi:type="dcterms:W3CDTF">2022-05-16T14:23:56Z</dcterms:created>
  <dcterms:modified xsi:type="dcterms:W3CDTF">2026-04-06T06:12:43Z</dcterms:modified>
</cp:coreProperties>
</file>